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1790" windowHeight="6570"/>
  </bookViews>
  <sheets>
    <sheet name="Instrument" sheetId="1" r:id="rId1"/>
    <sheet name="Fin'l Info" sheetId="2" r:id="rId2"/>
    <sheet name="Rating Form" sheetId="3" r:id="rId3"/>
    <sheet name="PISO indicators" sheetId="4" r:id="rId4"/>
    <sheet name="Sheet1" sheetId="5" r:id="rId5"/>
  </sheets>
  <calcPr calcId="124519"/>
</workbook>
</file>

<file path=xl/calcChain.xml><?xml version="1.0" encoding="utf-8"?>
<calcChain xmlns="http://schemas.openxmlformats.org/spreadsheetml/2006/main">
  <c r="E290" i="1"/>
  <c r="A48" i="3"/>
  <c r="B82"/>
  <c r="B81"/>
  <c r="B80"/>
  <c r="B79"/>
  <c r="B78"/>
  <c r="B77"/>
  <c r="B74"/>
  <c r="B73"/>
  <c r="B72"/>
  <c r="B71"/>
  <c r="B68"/>
  <c r="B67"/>
  <c r="B66"/>
  <c r="B63"/>
  <c r="B62"/>
  <c r="B61"/>
  <c r="B60"/>
  <c r="B59"/>
  <c r="B58"/>
  <c r="C43"/>
  <c r="E156" i="1"/>
  <c r="E142"/>
  <c r="C42" i="3" s="1"/>
  <c r="E137" i="1"/>
  <c r="C41" i="3" s="1"/>
  <c r="E133" i="1"/>
  <c r="C40" i="3" s="1"/>
  <c r="E130" i="1"/>
  <c r="C39" i="3" s="1"/>
  <c r="E123" i="1"/>
  <c r="C36" i="3" s="1"/>
  <c r="E120" i="1"/>
  <c r="C35" i="3" s="1"/>
  <c r="E113" i="1"/>
  <c r="C31" i="3" s="1"/>
  <c r="E106" i="1"/>
  <c r="C30" i="3" s="1"/>
  <c r="E100" i="1"/>
  <c r="C29" i="3" s="1"/>
  <c r="E93" i="1"/>
  <c r="E87"/>
  <c r="C25" i="3" s="1"/>
  <c r="E82" i="1"/>
  <c r="C24" i="3" s="1"/>
  <c r="E78" i="1"/>
  <c r="C23" i="3" s="1"/>
  <c r="E74" i="1"/>
  <c r="C22" i="3" s="1"/>
  <c r="E67" i="1"/>
  <c r="C19" i="3" s="1"/>
  <c r="E62" i="1"/>
  <c r="C17" i="3"/>
  <c r="E50" i="1"/>
  <c r="C16" i="3" s="1"/>
  <c r="E46" i="1"/>
  <c r="C15" i="3" s="1"/>
  <c r="E42" i="1"/>
  <c r="C14" i="3" s="1"/>
  <c r="E31" i="1"/>
  <c r="C13" i="3" s="1"/>
  <c r="E173" i="1"/>
  <c r="E323"/>
  <c r="E195"/>
  <c r="B53" i="3" s="1"/>
  <c r="D239" i="4"/>
  <c r="E116" i="1" l="1"/>
  <c r="E96"/>
  <c r="E126"/>
  <c r="E70"/>
  <c r="E159"/>
  <c r="B57" i="3"/>
  <c r="B70"/>
  <c r="C26"/>
  <c r="B21" s="1"/>
  <c r="C18"/>
  <c r="B12" s="1"/>
  <c r="B38"/>
  <c r="B34"/>
  <c r="B65"/>
  <c r="B76"/>
  <c r="B28"/>
  <c r="E161" i="1" l="1"/>
  <c r="B55" i="3"/>
  <c r="B50" s="1"/>
  <c r="A51" s="1"/>
  <c r="B9"/>
  <c r="A10" s="1"/>
</calcChain>
</file>

<file path=xl/sharedStrings.xml><?xml version="1.0" encoding="utf-8"?>
<sst xmlns="http://schemas.openxmlformats.org/spreadsheetml/2006/main" count="923" uniqueCount="776">
  <si>
    <t>Cooperative Development Authority</t>
  </si>
  <si>
    <t>YES</t>
  </si>
  <si>
    <t>NO</t>
  </si>
  <si>
    <t>b. Qualifications and Disqualifications</t>
  </si>
  <si>
    <t>a.  Functions, Duties and Responsibilities</t>
  </si>
  <si>
    <t>c. Composition</t>
  </si>
  <si>
    <t>d. Continuing Education and Training</t>
  </si>
  <si>
    <t>e. Financial Literacy</t>
  </si>
  <si>
    <t>f. Succession Planning</t>
  </si>
  <si>
    <t>g. Ethics</t>
  </si>
  <si>
    <t>b. Personnel Policy</t>
  </si>
  <si>
    <t>c. Staff Development and Career Pathing</t>
  </si>
  <si>
    <t>d. Compensation and Benefits</t>
  </si>
  <si>
    <t>e. Ethics</t>
  </si>
  <si>
    <t>a. Organizational Structure</t>
  </si>
  <si>
    <t>b. Operational Structure</t>
  </si>
  <si>
    <t>Aurora Boulevard, Quezon City</t>
  </si>
  <si>
    <t xml:space="preserve">        b.1  Profitability Performance</t>
  </si>
  <si>
    <t xml:space="preserve">        b.3  Structure of Assets</t>
  </si>
  <si>
    <t xml:space="preserve">        b.2  Institutional Strength</t>
  </si>
  <si>
    <t>Department of Finance</t>
  </si>
  <si>
    <t>Gross Operating Revenue:  ___________________________________________________________</t>
  </si>
  <si>
    <t>Net Operating Surplus: ______________________________________________________________</t>
  </si>
  <si>
    <t>Net Surplus: ______________________________________________________________________</t>
  </si>
  <si>
    <t>Members Equity: ___________________________________________________________________</t>
  </si>
  <si>
    <t>Treasury Share: ____________________________________________________________________</t>
  </si>
  <si>
    <t>Earning per Share Beginning:  _________________________________________________________</t>
  </si>
  <si>
    <t>Earning per Share End:  _____________________________________________________________</t>
  </si>
  <si>
    <t>Total Assets (current):  _______________________________________________________________</t>
  </si>
  <si>
    <t>Total Assets (previous):  ______________________________________________________________</t>
  </si>
  <si>
    <t>Rate of Interest on Share Capital: ______________________________________________________</t>
  </si>
  <si>
    <t>Rate of Patronage Refund:  ___________________________________________________________</t>
  </si>
  <si>
    <t>General Reserve Fund: ______________________________________________________________</t>
  </si>
  <si>
    <t>Allowance for Probable Losses on Loans:  _______________________________________________</t>
  </si>
  <si>
    <t>Allowance for Probable Losses on Account Receivables:  ____________________________________</t>
  </si>
  <si>
    <t>Allowance for Probable Losses on Investments:  ___________________________________________</t>
  </si>
  <si>
    <t>Problem Receivables:  ______________________________________________________________</t>
  </si>
  <si>
    <t>Past Due Receivables for more than 1 year:  ______________________________________________</t>
  </si>
  <si>
    <t>Past Due Receivables for 31 days to 1 year:  _____________________________________________</t>
  </si>
  <si>
    <t>Allowance Required for 1 year and above:  _______________________________________________</t>
  </si>
  <si>
    <t>Earning Assets:  ___________________________________________________________________</t>
  </si>
  <si>
    <t>Risk Assets:  _____________________________________________________________________</t>
  </si>
  <si>
    <t>Deposit Liabilities:  ________________________________________________________________</t>
  </si>
  <si>
    <t>External Borrowings:  _______________________________________________________________</t>
  </si>
  <si>
    <t>Receivables:  _____________________________________________________________________</t>
  </si>
  <si>
    <t>Inventory:  ________________________________________________________________________</t>
  </si>
  <si>
    <t>Total Volume of Business:  ___________________________________________________________</t>
  </si>
  <si>
    <t>Total Liabilities:  ___________________________________________________________________</t>
  </si>
  <si>
    <t>Restructured Receivables: ___________________________________________________________</t>
  </si>
  <si>
    <t>Receivables Under Litigation:  ________________________________________________________</t>
  </si>
  <si>
    <t>Paid-up Share Capital:  _____________________________________________________________</t>
  </si>
  <si>
    <t>Liquid Assets:  ____________________________________________________________________</t>
  </si>
  <si>
    <t>Short Term Payables:  ______________________________________________________________</t>
  </si>
  <si>
    <t>Financing Cost:  ___________________________________________________________________</t>
  </si>
  <si>
    <t>Administrative Cost:  _______________________________________________________________</t>
  </si>
  <si>
    <t>Member's Benefit Expense: __________________________________________________________</t>
  </si>
  <si>
    <t>Average Total Assets:  ______________________________________________________________</t>
  </si>
  <si>
    <t>Non-performing Assets:  _____________________________________________________________</t>
  </si>
  <si>
    <t>a.  Leadership</t>
  </si>
  <si>
    <t xml:space="preserve">       a.2 Qualifications and Disqualifications</t>
  </si>
  <si>
    <t xml:space="preserve">       a.3 Composition</t>
  </si>
  <si>
    <t xml:space="preserve">       a.4 Continuing Education and Training</t>
  </si>
  <si>
    <t xml:space="preserve">       a.5 Financial Literacy</t>
  </si>
  <si>
    <t xml:space="preserve">       a.6 Succession Planning</t>
  </si>
  <si>
    <t xml:space="preserve">       a.7 Ethics</t>
  </si>
  <si>
    <t>b.  Human Resource and Managemet</t>
  </si>
  <si>
    <t xml:space="preserve">       a.1 Functions, Duties and Responsibilities</t>
  </si>
  <si>
    <t xml:space="preserve">       a.2 Personnel Policy</t>
  </si>
  <si>
    <t xml:space="preserve">       a.3 Staff Development and Career Pathing</t>
  </si>
  <si>
    <t xml:space="preserve">       a.4 Compensation and Benefits</t>
  </si>
  <si>
    <t xml:space="preserve">       a.5 Ethics</t>
  </si>
  <si>
    <t xml:space="preserve">       c.1 Organizational Structure</t>
  </si>
  <si>
    <t xml:space="preserve">       c.2 Operational Structure</t>
  </si>
  <si>
    <t>d.  System and Mechanism</t>
  </si>
  <si>
    <t xml:space="preserve">     d.4 Statutory Fund</t>
  </si>
  <si>
    <t xml:space="preserve">     d.5 Retirement Fund</t>
  </si>
  <si>
    <t xml:space="preserve">     a.  Adequacy of Internal Control</t>
  </si>
  <si>
    <t xml:space="preserve">     b.  Financial Performance</t>
  </si>
  <si>
    <t>b.1.1  Profitability Ratio</t>
  </si>
  <si>
    <t>b.1.2  Earning per Share Ratio</t>
  </si>
  <si>
    <t>b.1.3  Profitabilty Growth Rate</t>
  </si>
  <si>
    <t>b.1.4  Asset Efficiency Rate</t>
  </si>
  <si>
    <t>b.1.5  Rate of Interest on Share Capital</t>
  </si>
  <si>
    <t>b.1.6  Rate of Patronage Refund</t>
  </si>
  <si>
    <t>b.2.1  Net Institutional Capital</t>
  </si>
  <si>
    <t>b.2.2  Adequacy of Provisioning (more than 1 year)</t>
  </si>
  <si>
    <t>b.2.3  Adequacy of Provisioning 31 days to 1 year)</t>
  </si>
  <si>
    <t>b.4.1  Volume of Business to Total Assets</t>
  </si>
  <si>
    <t>b.4.2  Solvency</t>
  </si>
  <si>
    <t>b.4.3  Liquidity</t>
  </si>
  <si>
    <t>b.4.4  Cost per Volume of Business</t>
  </si>
  <si>
    <t>b.4.5  Administrative Efficiency</t>
  </si>
  <si>
    <t>b.4.6 Turn-over Ratio</t>
  </si>
  <si>
    <t>ADJECTIVAL RATING</t>
  </si>
  <si>
    <t>PERFORMANCE RATING FORM</t>
  </si>
  <si>
    <t>PARAMETERS</t>
  </si>
  <si>
    <t>827 Brgy Immaculate Conception</t>
  </si>
  <si>
    <t>For the Year December 31, _____________________</t>
  </si>
  <si>
    <t>a. Maintenance of Books of Account</t>
  </si>
  <si>
    <t>b. Manuals</t>
  </si>
  <si>
    <t xml:space="preserve">c. Business Operation </t>
  </si>
  <si>
    <t>d. Compliance to Government Requirements</t>
  </si>
  <si>
    <t>e. Statutory Fund</t>
  </si>
  <si>
    <t>f. Retirement Fund</t>
  </si>
  <si>
    <t>a. Capitalization</t>
  </si>
  <si>
    <t>b.  Governance</t>
  </si>
  <si>
    <t>c. Ethics</t>
  </si>
  <si>
    <t xml:space="preserve">       d.2 Manuals</t>
  </si>
  <si>
    <t>PROFITABILITY PERFORMANCE</t>
  </si>
  <si>
    <t xml:space="preserve">     a. Profitability Ratio</t>
  </si>
  <si>
    <t xml:space="preserve">                  Measure the capacity of the cooperative to generate surplus</t>
  </si>
  <si>
    <t>Gross Operating Revenue and/or Gross Margin</t>
  </si>
  <si>
    <t>Net Operating Surplus</t>
  </si>
  <si>
    <t xml:space="preserve">                               30% and above                               full points</t>
  </si>
  <si>
    <t xml:space="preserve">                               25% to below 30%                          three quarters points</t>
  </si>
  <si>
    <t xml:space="preserve">                               10% to below 25%                          half points</t>
  </si>
  <si>
    <t xml:space="preserve">                               5% to below 10%                           quarter points</t>
  </si>
  <si>
    <t xml:space="preserve">                               below 5%                                        zero</t>
  </si>
  <si>
    <t xml:space="preserve">                 Measure the capacity of cooperative to provide earnings to members' capital contribution</t>
  </si>
  <si>
    <t>Net Surplus</t>
  </si>
  <si>
    <t>Members' Equity - Treasury Share</t>
  </si>
  <si>
    <t xml:space="preserve">                            Php 1.50 and above                        full points</t>
  </si>
  <si>
    <t xml:space="preserve">                            Php 1 to  below 1.50                       half points</t>
  </si>
  <si>
    <t xml:space="preserve">                            .50 cents to below Php1.00             quarter points</t>
  </si>
  <si>
    <t xml:space="preserve">                            below .50 cents                               zero</t>
  </si>
  <si>
    <t xml:space="preserve">             Measure the growth rate of profitability for the period</t>
  </si>
  <si>
    <t>Earning per share end - Earning per share beginning</t>
  </si>
  <si>
    <t>Earning per share beginning</t>
  </si>
  <si>
    <t xml:space="preserve">                 100% and above                            full points</t>
  </si>
  <si>
    <t xml:space="preserve">                  75% to below 100%                      three quarter  points</t>
  </si>
  <si>
    <t xml:space="preserve">                  50% to below 75%                        half points</t>
  </si>
  <si>
    <t xml:space="preserve">                  30% to below 50%                        quarter points</t>
  </si>
  <si>
    <t xml:space="preserve">                  below 30%                                    zero</t>
  </si>
  <si>
    <r>
      <t xml:space="preserve">    </t>
    </r>
    <r>
      <rPr>
        <b/>
        <sz val="12"/>
        <color indexed="8"/>
        <rFont val="Arial"/>
        <family val="2"/>
      </rPr>
      <t>d. Asset Efficiency Rate</t>
    </r>
  </si>
  <si>
    <t xml:space="preserve">             Measure the efficient use of assets to generate surplus</t>
  </si>
  <si>
    <t>Total Assets</t>
  </si>
  <si>
    <t xml:space="preserve">                     20%  and  above                         full points</t>
  </si>
  <si>
    <t xml:space="preserve">                     10% to below 20%                      half points</t>
  </si>
  <si>
    <t xml:space="preserve">                      5% to below 10%                       quarter points</t>
  </si>
  <si>
    <t xml:space="preserve">                      below 5%                                   zero</t>
  </si>
  <si>
    <r>
      <t xml:space="preserve">  </t>
    </r>
    <r>
      <rPr>
        <b/>
        <sz val="12"/>
        <color indexed="8"/>
        <rFont val="Arial"/>
        <family val="2"/>
      </rPr>
      <t xml:space="preserve"> e. Rate of Interest on Share Capital  (</t>
    </r>
    <r>
      <rPr>
        <sz val="12"/>
        <color indexed="8"/>
        <rFont val="Arial"/>
        <family val="2"/>
      </rPr>
      <t>as prescribed in the by-laws; or if not provided, follow Rule 10 of IRR)</t>
    </r>
  </si>
  <si>
    <t xml:space="preserve">             Measure the return on members' share capital</t>
  </si>
  <si>
    <r>
      <t xml:space="preserve">   </t>
    </r>
    <r>
      <rPr>
        <b/>
        <sz val="12"/>
        <color indexed="8"/>
        <rFont val="Arial"/>
        <family val="2"/>
      </rPr>
      <t>f. Rate of Patronage</t>
    </r>
  </si>
  <si>
    <t xml:space="preserve">                  Measure the rate of returns on  members' patronage</t>
  </si>
  <si>
    <t xml:space="preserve">                   above 30% of the net surplus for distribution to members                       full points</t>
  </si>
  <si>
    <t xml:space="preserve">                   20% to below 30 %                                                                             half points</t>
  </si>
  <si>
    <t xml:space="preserve">                   10% to below 20 %                                                                             quarter points</t>
  </si>
  <si>
    <t xml:space="preserve">                    below 10 %                                                                                        zero</t>
  </si>
  <si>
    <t xml:space="preserve">          Note: if the rate of patronage refund is more than twice the rate of interest on capital, the rating is zero</t>
  </si>
  <si>
    <t xml:space="preserve">           Measure the level of institutional capital after subtracting the allowance for probable losses</t>
  </si>
  <si>
    <t xml:space="preserve">                       10% and above                                     full points</t>
  </si>
  <si>
    <t xml:space="preserve">                        7% to below 10%                                 three quarter points</t>
  </si>
  <si>
    <t xml:space="preserve">                        4% to below 7%                                   half points</t>
  </si>
  <si>
    <t xml:space="preserve">                        1% to below 4%                                   quarter points</t>
  </si>
  <si>
    <t xml:space="preserve">                        below 1%                                             zero</t>
  </si>
  <si>
    <r>
      <t xml:space="preserve">  </t>
    </r>
    <r>
      <rPr>
        <b/>
        <sz val="12"/>
        <color indexed="8"/>
        <rFont val="Arial"/>
        <family val="2"/>
      </rPr>
      <t>b.  Appropriate Provisioning for Probable Losses</t>
    </r>
  </si>
  <si>
    <t xml:space="preserve">       b.1 Past due of more than one (1) year</t>
  </si>
  <si>
    <t xml:space="preserve">          measure the adequacy of provision for probable losses for past due accounts of more than one (1) year</t>
  </si>
  <si>
    <t>Allowance for probable losses on receivables</t>
  </si>
  <si>
    <t>Past due receivables over one (1) year</t>
  </si>
  <si>
    <t xml:space="preserve">                  100% and above                                 full points</t>
  </si>
  <si>
    <t xml:space="preserve">                   90% to below 100%                           three quarter points</t>
  </si>
  <si>
    <t xml:space="preserve">                   80% to below 90%                             half points</t>
  </si>
  <si>
    <t xml:space="preserve">                   70% to below 80%                             quarter points</t>
  </si>
  <si>
    <t xml:space="preserve">                   below 70%                                         zero</t>
  </si>
  <si>
    <t xml:space="preserve">       b.2  Past due of  thirty one (31) days to one (1) year</t>
  </si>
  <si>
    <t xml:space="preserve">           Measure the adequacy of provisions for probable losses for past due accounts 31 days to 1 year</t>
  </si>
  <si>
    <t xml:space="preserve">Allowance for probable losses on receivables - allowance required for </t>
  </si>
  <si>
    <t>past due receivables one year and above</t>
  </si>
  <si>
    <t>Total pst due receivables 31 days to 1 year</t>
  </si>
  <si>
    <t xml:space="preserve">                   35% and above                                   full points</t>
  </si>
  <si>
    <t xml:space="preserve">                   25% to below 35%                              three quarter points</t>
  </si>
  <si>
    <t xml:space="preserve">                   15% to below 25%                              half points</t>
  </si>
  <si>
    <t xml:space="preserve">                    5% to below 15%                               quarter points</t>
  </si>
  <si>
    <t xml:space="preserve">                   below 5%                                            zero</t>
  </si>
  <si>
    <t xml:space="preserve">  STRUCTURE OF ASSETS</t>
  </si>
  <si>
    <t xml:space="preserve">                 25% to below 50%                                  half points</t>
  </si>
  <si>
    <t xml:space="preserve">   c. Members' equity to total assets</t>
  </si>
  <si>
    <t xml:space="preserve">        Measure the degree of participation of members' share to total assets</t>
  </si>
  <si>
    <t xml:space="preserve">            50% and above                                         full points</t>
  </si>
  <si>
    <t xml:space="preserve">            40% to below 50%                                    three quarte points</t>
  </si>
  <si>
    <t xml:space="preserve">            30% to below 40%                                    half points</t>
  </si>
  <si>
    <t xml:space="preserve">            20% to below 30%                                    quarter points</t>
  </si>
  <si>
    <t xml:space="preserve">            below 20%                                                zero</t>
  </si>
  <si>
    <t>Total deposit liabilities</t>
  </si>
  <si>
    <t xml:space="preserve">              50% to 65%                                          full points</t>
  </si>
  <si>
    <t xml:space="preserve">              40% to below 50%                                three quarter points</t>
  </si>
  <si>
    <t xml:space="preserve">              30% to below 40%                                half points</t>
  </si>
  <si>
    <t xml:space="preserve">              20% to below 30%                                quarter points</t>
  </si>
  <si>
    <t xml:space="preserve">              below 20% or above 65%                       zero</t>
  </si>
  <si>
    <r>
      <t xml:space="preserve">     </t>
    </r>
    <r>
      <rPr>
        <b/>
        <sz val="12"/>
        <color indexed="8"/>
        <rFont val="Arial"/>
        <family val="2"/>
      </rPr>
      <t>e. External borrowings to total assets</t>
    </r>
  </si>
  <si>
    <t xml:space="preserve">         Measure the dependence of cooperative to external borrowings</t>
  </si>
  <si>
    <t>Total external borrowings</t>
  </si>
  <si>
    <t xml:space="preserve">              no external borrowings                                       full points</t>
  </si>
  <si>
    <t xml:space="preserve">              1% to 20%                                                        three quarter points</t>
  </si>
  <si>
    <t xml:space="preserve">              above 20% to 30%                                            half points</t>
  </si>
  <si>
    <t xml:space="preserve">             above 30% to 40 %                                            quarter points</t>
  </si>
  <si>
    <t xml:space="preserve">             above 40%                                                         zero</t>
  </si>
  <si>
    <t xml:space="preserve">            Measure the capacity of assets to generate business</t>
  </si>
  <si>
    <t>Total volume of business</t>
  </si>
  <si>
    <t>Total assets</t>
  </si>
  <si>
    <t xml:space="preserve">   b. Solvency</t>
  </si>
  <si>
    <t xml:space="preserve">           Measures the degree of protection that the cooperative has for members savings and share capital</t>
  </si>
  <si>
    <t xml:space="preserve">           contribution in the event of liquidation of the cooperative's assets and liabilities</t>
  </si>
  <si>
    <t>(Assets + Allowances for probable losses) - [ (Total liabilities - Deposit liabilities)+</t>
  </si>
  <si>
    <t>(Past due receivables + restructured receivables + receivables under litigation)]</t>
  </si>
  <si>
    <t>Deposit liabilities + Share capital</t>
  </si>
  <si>
    <t xml:space="preserve">                110% and above                                        full points</t>
  </si>
  <si>
    <t xml:space="preserve">                 100% to below 110%                                three quarter points</t>
  </si>
  <si>
    <t xml:space="preserve">                  85% to below 100%                                 half points</t>
  </si>
  <si>
    <t xml:space="preserve">                  75% to below 85%                                   quarter points</t>
  </si>
  <si>
    <t xml:space="preserve">                  below 75                                                  zero</t>
  </si>
  <si>
    <r>
      <t xml:space="preserve">     </t>
    </r>
    <r>
      <rPr>
        <b/>
        <sz val="12"/>
        <color indexed="8"/>
        <rFont val="Arial"/>
        <family val="2"/>
      </rPr>
      <t>c. Liquidity</t>
    </r>
  </si>
  <si>
    <t xml:space="preserve">             Measure the cooperative's ability to service its members' deposit on time</t>
  </si>
  <si>
    <t>Liquid assets - Short term payables</t>
  </si>
  <si>
    <t>Total members' deposit</t>
  </si>
  <si>
    <t xml:space="preserve">                 15% and above                                    full points</t>
  </si>
  <si>
    <t xml:space="preserve">                 10% to below 15%                               three quarter points</t>
  </si>
  <si>
    <t xml:space="preserve">                   5% to below 10%                               half points</t>
  </si>
  <si>
    <t xml:space="preserve">                   1% to below 5%                                 quarter points</t>
  </si>
  <si>
    <t xml:space="preserve">                  below 1%                                            zero</t>
  </si>
  <si>
    <t xml:space="preserve">    d. Efficiency</t>
  </si>
  <si>
    <t xml:space="preserve">          d.1 Cost per volume of business</t>
  </si>
  <si>
    <t xml:space="preserve">                   Measure the efficiency in managing the cooperative's business</t>
  </si>
  <si>
    <t>total volume of business</t>
  </si>
  <si>
    <t xml:space="preserve">        d. 2  Administrative efficiency</t>
  </si>
  <si>
    <t>Average total assets</t>
  </si>
  <si>
    <t xml:space="preserve">                10% and below                                  full points</t>
  </si>
  <si>
    <t xml:space="preserve">                above 10% to below 15%                   three quarter points</t>
  </si>
  <si>
    <t xml:space="preserve">                above 15% to below 20%                   half points</t>
  </si>
  <si>
    <t xml:space="preserve">                above 20% to below 25%                   quarter points</t>
  </si>
  <si>
    <t xml:space="preserve">                above 25%                                         zero</t>
  </si>
  <si>
    <t xml:space="preserve">           Measure the number of times receivables are moving within the reporting period </t>
  </si>
  <si>
    <t xml:space="preserve">           and/or the number of times inventories are moving within a reporting period</t>
  </si>
  <si>
    <t>Receivables (trade &amp;loans)</t>
  </si>
  <si>
    <t>Average Receivables</t>
  </si>
  <si>
    <t>Cost of Sales</t>
  </si>
  <si>
    <t>Average Inventory</t>
  </si>
  <si>
    <t xml:space="preserve">             12 and above                              full points</t>
  </si>
  <si>
    <t xml:space="preserve">              9 to below 12                             three quarter points</t>
  </si>
  <si>
    <t xml:space="preserve">              6 to below 9                               half points</t>
  </si>
  <si>
    <t xml:space="preserve">              3 to below 6                               quarter points</t>
  </si>
  <si>
    <t xml:space="preserve">              below 3                                      zero</t>
  </si>
  <si>
    <t xml:space="preserve"> </t>
  </si>
  <si>
    <t>INSTITUTIONAL STRENGTH</t>
  </si>
  <si>
    <t>a. Net Institutional Capital</t>
  </si>
  <si>
    <t xml:space="preserve">                           Satisfactory Performance                          </t>
  </si>
  <si>
    <t xml:space="preserve">                           Fair Performance                                   </t>
  </si>
  <si>
    <t xml:space="preserve">                           Very Satisfactory Performance               </t>
  </si>
  <si>
    <t xml:space="preserve">                           Excellent Performance                             </t>
  </si>
  <si>
    <t xml:space="preserve">                           Needs Improvement                                 </t>
  </si>
  <si>
    <r>
      <t xml:space="preserve">    b</t>
    </r>
    <r>
      <rPr>
        <b/>
        <sz val="12"/>
        <color indexed="8"/>
        <rFont val="Arial"/>
        <family val="2"/>
      </rPr>
      <t>. Profitability Growth Rate</t>
    </r>
  </si>
  <si>
    <r>
      <t xml:space="preserve">    c</t>
    </r>
    <r>
      <rPr>
        <b/>
        <sz val="12"/>
        <color indexed="8"/>
        <rFont val="Arial"/>
        <family val="2"/>
      </rPr>
      <t>. Earning per share</t>
    </r>
  </si>
  <si>
    <t>NOTE :  ENCODE THE FORMULA AS PROVIDED IN RULE 10</t>
  </si>
  <si>
    <t xml:space="preserve">                    greater than 2 points below the inflation rate   zero</t>
  </si>
  <si>
    <t xml:space="preserve">                    2 points below the inflation rate                      quarter points</t>
  </si>
  <si>
    <t xml:space="preserve">                    within the inflation rate                                   half points</t>
  </si>
  <si>
    <t xml:space="preserve">                    Higher than the inflation rate                          full points</t>
  </si>
  <si>
    <r>
      <t xml:space="preserve">    </t>
    </r>
    <r>
      <rPr>
        <b/>
        <sz val="12"/>
        <color indexed="8"/>
        <rFont val="Arial"/>
        <family val="2"/>
      </rPr>
      <t>d. Deposit liabilities to total assets</t>
    </r>
  </si>
  <si>
    <t xml:space="preserve">        Measure the percentage participation of deposit liabilities to total assets</t>
  </si>
  <si>
    <t>(definition = it should be withdrawable anytime)</t>
  </si>
  <si>
    <t>deposits that can be pre-terminated anytime</t>
  </si>
  <si>
    <t xml:space="preserve">   a. Volume of business to total assets</t>
  </si>
  <si>
    <t>SHARE CAPITAL ONLY</t>
  </si>
  <si>
    <t xml:space="preserve">Total Assets </t>
  </si>
  <si>
    <t xml:space="preserve">                 75% and above                                       zero</t>
  </si>
  <si>
    <t xml:space="preserve">                 below 10%                                              full points</t>
  </si>
  <si>
    <t xml:space="preserve">                 50% to below 75%                                  quarter points</t>
  </si>
  <si>
    <t xml:space="preserve">                 10% to below 25%                                  three quarter points</t>
  </si>
  <si>
    <t xml:space="preserve">                    1% to below 25%                                quarter points </t>
  </si>
  <si>
    <t xml:space="preserve">                     below 1%                                           zero</t>
  </si>
  <si>
    <t xml:space="preserve">                    25% to below 50%                              half points</t>
  </si>
  <si>
    <t xml:space="preserve">                    50%  to below 75%                             three quarter points</t>
  </si>
  <si>
    <t xml:space="preserve">                   75% and above                                    full points</t>
  </si>
  <si>
    <t xml:space="preserve">               25 centavos and below                          full points</t>
  </si>
  <si>
    <t xml:space="preserve">               26 to 32 centavos                                  three quarter points</t>
  </si>
  <si>
    <t xml:space="preserve">               33 to 39 centavos                                  half points</t>
  </si>
  <si>
    <t xml:space="preserve">               40 to 46 centavos                                  quarter points</t>
  </si>
  <si>
    <t xml:space="preserve">               47 centavos and above                          zero</t>
  </si>
  <si>
    <t>Administrative cost - (members benefit expense+ social service expense)</t>
  </si>
  <si>
    <t>Operating cost - (members' benefit expense+ social service expense)</t>
  </si>
  <si>
    <t>(Reserves + Allowance for probable losses on loans and or accounts receivable) - (Problem receivables  assets + past due receivables+ receivables under litigation+restructured receivables)</t>
  </si>
  <si>
    <t xml:space="preserve">               4 times and more                         full points</t>
  </si>
  <si>
    <t xml:space="preserve">               3 to below 4                                 half points</t>
  </si>
  <si>
    <t xml:space="preserve">               2 to below 3                                 quarter points</t>
  </si>
  <si>
    <t xml:space="preserve">               below 2                                        zero</t>
  </si>
  <si>
    <t xml:space="preserve">       1.    Is there a Social Development Plan?</t>
  </si>
  <si>
    <t xml:space="preserve">       2.    Is it implemented?</t>
  </si>
  <si>
    <t>STANDARD POINTS</t>
  </si>
  <si>
    <t>c.   Members</t>
  </si>
  <si>
    <t xml:space="preserve">     c.1   Capitalization </t>
  </si>
  <si>
    <t xml:space="preserve">     c.2   Governance</t>
  </si>
  <si>
    <t xml:space="preserve">     c.3   Ethics</t>
  </si>
  <si>
    <t>I.  ORGANIZATIONAL ASPECT</t>
  </si>
  <si>
    <t>d.Structure</t>
  </si>
  <si>
    <t>Non-earning assets</t>
  </si>
  <si>
    <t xml:space="preserve">   a. Percentage of non-earning assets to total assets</t>
  </si>
  <si>
    <t>b.3.2  Members Equity to Total Asset</t>
  </si>
  <si>
    <t>b.3.3  Deposit Liabilitites to Total Assets</t>
  </si>
  <si>
    <t>Paid-up share capital + Deposits for capital subscription</t>
  </si>
  <si>
    <t xml:space="preserve">   OPERATIONAL STRENGTH (STAYING POWER)</t>
  </si>
  <si>
    <t xml:space="preserve">      d.3  Turnovers</t>
  </si>
  <si>
    <t>MEANS OF VERIFICATION</t>
  </si>
  <si>
    <t>Standard Points</t>
  </si>
  <si>
    <t>QUESTIONS</t>
  </si>
  <si>
    <t>Board Resolution</t>
  </si>
  <si>
    <t>Written duties and responsibilities/oath of office/memorandum/special order/appointment paper and Board Resolution or minutes of BOD meeting</t>
  </si>
  <si>
    <t>Points Earned</t>
  </si>
  <si>
    <t>Bylaws vis-a-vis Minutes of the Meeting of each committees, attendance sheet</t>
  </si>
  <si>
    <t>Copy of Board Res., minutes of the meeting</t>
  </si>
  <si>
    <t>Minutes of the meeting</t>
  </si>
  <si>
    <t>Minutes of GA</t>
  </si>
  <si>
    <t>BR and Results of rating of each officers (peer and self)</t>
  </si>
  <si>
    <t>BOD minutes of meeting/BR</t>
  </si>
  <si>
    <t>Bylaws vis-a-vis Succession Plan/Manual of Operations (Organizational Plan)/Election Guidelines</t>
  </si>
  <si>
    <t>Bylaws vis-a-vis composition of officers</t>
  </si>
  <si>
    <t>Coop Training Program</t>
  </si>
  <si>
    <t>Meeting Agenda/Minutes of the Meeting</t>
  </si>
  <si>
    <t>Bylaws vis-a-vis composition of officers, Election Guideleines</t>
  </si>
  <si>
    <t>Training Program vis-a-vis Succession Plan</t>
  </si>
  <si>
    <t>Succesion Plan provision on volunteers</t>
  </si>
  <si>
    <t>Code of Ethics provision for officers</t>
  </si>
  <si>
    <t>Code of Ethics provision on conflict of interest</t>
  </si>
  <si>
    <t>Attendance Sheet  (For big coops, MANCOM is allowed, for small coops, all staff)</t>
  </si>
  <si>
    <t>Manual of Operation (Minimum provision should include: Recruitment, Selection, Hiring, Promotion, Disciplinary Action, Termination and Retirement)</t>
  </si>
  <si>
    <t>Performance Appraisal of every staff</t>
  </si>
  <si>
    <t>Result of Gap Analysis per performance appraisal made</t>
  </si>
  <si>
    <t>Personnel Policy and Board Resolution</t>
  </si>
  <si>
    <t>CBU Schedule/IC-PR Schedule against Registry of members and the Bylaws</t>
  </si>
  <si>
    <t xml:space="preserve">Paid-up and Subscription Schedule  </t>
  </si>
  <si>
    <t>Subscription Schedule vis-a-vis Registry of Members</t>
  </si>
  <si>
    <t>Schedule of penalty imposed for unpaid subscription or any similar documents</t>
  </si>
  <si>
    <t>Subscription Schedule vis-a-vis Registry of Members, Photocopy of issued cert. duly received by members</t>
  </si>
  <si>
    <t>Attendance Sheet vis-a-vis Registry of Member or List of Members in Good Standing as declared by the BOD</t>
  </si>
  <si>
    <t>Minutes of the General Assembly</t>
  </si>
  <si>
    <t>Election Guidelines vis-a-vis Minutes of the GA Meeting</t>
  </si>
  <si>
    <t>Minutes of the GA Meeting</t>
  </si>
  <si>
    <t>Code of Ethics provision for members</t>
  </si>
  <si>
    <t>Compliance of Organizational Structure to provisions of the laws, rules and regulations and bylaws</t>
  </si>
  <si>
    <t>Written functions, duties and responsibilities supporting the organizational chart</t>
  </si>
  <si>
    <t>Compliance to Organizational Structure to provisions of the laws, rules and regulations and bylaws</t>
  </si>
  <si>
    <t>Written functions, duties and responsibilities supporting the management chart</t>
  </si>
  <si>
    <t>Sub-Total</t>
  </si>
  <si>
    <t>Books of account for each business activity</t>
  </si>
  <si>
    <t>Updated entry in the book of accounts (last entry should be at least the day (medium-Large) or a week (micro-small) before the visit in the coop)</t>
  </si>
  <si>
    <t>Receiving Copy/Random Check of copy of the Manuals to key users</t>
  </si>
  <si>
    <t>FS vis-a-vis registered articles of of cooperation</t>
  </si>
  <si>
    <t>Any documents that would assail the responsiveness of the business activity to the needs of members</t>
  </si>
  <si>
    <t>CGS</t>
  </si>
  <si>
    <t>Certificate of Exemption, if applicable and/or providing minimum wage</t>
  </si>
  <si>
    <t>Business Pemit</t>
  </si>
  <si>
    <t>Depends on the business activity of coop. Please verify compliance</t>
  </si>
  <si>
    <t>Written duties and responsibilities/oath of office/memorandum/special order/appointment paper  and Board Res. or minutes of BOD meeting, conduct interview</t>
  </si>
  <si>
    <t>CTE (at least filed application with BIR)</t>
  </si>
  <si>
    <t>Total Pts. - Organizational</t>
  </si>
  <si>
    <t>Accounting Manual or any similar documents</t>
  </si>
  <si>
    <t>Presence of CASA</t>
  </si>
  <si>
    <t>Updated surety bond of accountable officers</t>
  </si>
  <si>
    <t>Updated recording in the coop book of accounts. (updated entry should be at least a day before the visit in the coop(medium to large) or 1 week before (micro-small)</t>
  </si>
  <si>
    <t>Place in a fire-proof steel cabinet (micro-small), back-up for computerized system/properly filed, house outside the building premises (medium-large)</t>
  </si>
  <si>
    <t>Written duties and responsibilities, oath of office, memorandum, special order, appointment paper, Board Resolution or minutes of BOD meeting</t>
  </si>
  <si>
    <t>Job Rotation Program or any documents that would assail that it is being practice</t>
  </si>
  <si>
    <t>Requirement of the presence and direct observation of a second person in the performance of important tasks and functions. Both persons shall be equally accountable for the physical protection of the items and records involved (Operation of Vault and Handlingof Cash &amp; Vital Documents)</t>
  </si>
  <si>
    <t>The work of one person is to be verified by a second person to ensure that the transaction is properly authorized, recorded and settled (Checks, CTD, Borrowings, Due to and Due from Accounts)</t>
  </si>
  <si>
    <t>Sequential numbering of the following documents: Promissory Notes, SD and passbook, CTDs, Signature Cards, OR and Provisional Receipts, Share Certificates, Loan Accounts, Expense and Check vouchers, etc.</t>
  </si>
  <si>
    <t>Written communications to members</t>
  </si>
  <si>
    <t>Off-site storage of duplicate vital records or any similar security program/ internal control measures</t>
  </si>
  <si>
    <t>Internal Audit Reports vis-a-vis Internal Audit Program</t>
  </si>
  <si>
    <t>Board Actions on the Internal Audit Reports (at least next BOD meeting after issuance of reports)</t>
  </si>
  <si>
    <t>Standard</t>
  </si>
  <si>
    <t xml:space="preserve">                  </t>
  </si>
  <si>
    <t>30%  and above</t>
  </si>
  <si>
    <t>25% to below 30%</t>
  </si>
  <si>
    <t>Std. Pt.</t>
  </si>
  <si>
    <t>Earned Points</t>
  </si>
  <si>
    <t>10% to below 25%</t>
  </si>
  <si>
    <t>Below 5%</t>
  </si>
  <si>
    <t>5% to below 10%</t>
  </si>
  <si>
    <t xml:space="preserve">               </t>
  </si>
  <si>
    <t>Php 1.00 to below Php 1.50</t>
  </si>
  <si>
    <t xml:space="preserve">                                                  Earning per share beginning</t>
  </si>
  <si>
    <t>100% and above</t>
  </si>
  <si>
    <t>75% to below 100%</t>
  </si>
  <si>
    <t>50% to below 75%</t>
  </si>
  <si>
    <t>30% to below 50%</t>
  </si>
  <si>
    <t xml:space="preserve">Net surplus </t>
  </si>
  <si>
    <t>20% and above</t>
  </si>
  <si>
    <t>Within the inflation rate</t>
  </si>
  <si>
    <t>2 points below the inflation rate</t>
  </si>
  <si>
    <t>20% to below 30%</t>
  </si>
  <si>
    <t>10% and above</t>
  </si>
  <si>
    <t>Higher than the inflation rate</t>
  </si>
  <si>
    <t>90% to below 100%</t>
  </si>
  <si>
    <t xml:space="preserve">                                           Total past due receivables 31 days to 1 year</t>
  </si>
  <si>
    <t>35% and above</t>
  </si>
  <si>
    <t xml:space="preserve">                                              Total Assets</t>
  </si>
  <si>
    <r>
      <t xml:space="preserve">                          Formula : </t>
    </r>
    <r>
      <rPr>
        <i/>
        <u/>
        <sz val="10"/>
        <rFont val="Arial"/>
        <family val="2"/>
      </rPr>
      <t xml:space="preserve"> Non-Earning Assets</t>
    </r>
  </si>
  <si>
    <t>25% to below 50%</t>
  </si>
  <si>
    <t xml:space="preserve">                                                                     Total Assets</t>
  </si>
  <si>
    <r>
      <t xml:space="preserve">                          Formula :   </t>
    </r>
    <r>
      <rPr>
        <u/>
        <sz val="10"/>
        <rFont val="Arial"/>
        <family val="2"/>
      </rPr>
      <t>Paid-up Share Capital + Deposits for Capital Subscription</t>
    </r>
  </si>
  <si>
    <t>30% to below 40%</t>
  </si>
  <si>
    <r>
      <t xml:space="preserve">                          Formula  :   </t>
    </r>
    <r>
      <rPr>
        <i/>
        <u/>
        <sz val="10"/>
        <rFont val="Arial"/>
        <family val="2"/>
      </rPr>
      <t>Total Deposit Liabilities</t>
    </r>
  </si>
  <si>
    <t xml:space="preserve">                                                   Total Assets</t>
  </si>
  <si>
    <t xml:space="preserve">                                                    Total Assets</t>
  </si>
  <si>
    <r>
      <t xml:space="preserve">                          Formula  :   </t>
    </r>
    <r>
      <rPr>
        <i/>
        <u/>
        <sz val="10"/>
        <rFont val="Arial"/>
        <family val="2"/>
      </rPr>
      <t>Total External Borrowings</t>
    </r>
  </si>
  <si>
    <t>No external borrowings</t>
  </si>
  <si>
    <t>1% to 20%</t>
  </si>
  <si>
    <t>Above 20% to 30%</t>
  </si>
  <si>
    <t>Above 30% to 40%</t>
  </si>
  <si>
    <t>Above 40%</t>
  </si>
  <si>
    <r>
      <t xml:space="preserve">                            Formula :   </t>
    </r>
    <r>
      <rPr>
        <i/>
        <u/>
        <sz val="10"/>
        <rFont val="Arial"/>
        <family val="2"/>
      </rPr>
      <t>Total Volume of Business</t>
    </r>
  </si>
  <si>
    <t xml:space="preserve">                       Formula :   (Assets + Allowance for probable losses) -[(Total Liabilities -</t>
  </si>
  <si>
    <t xml:space="preserve">                                        Deposit Liabilities)+ (Past due receivables+ restructured receivables</t>
  </si>
  <si>
    <r>
      <t xml:space="preserve">                                        </t>
    </r>
    <r>
      <rPr>
        <u/>
        <sz val="10"/>
        <rFont val="Arial"/>
        <family val="2"/>
      </rPr>
      <t xml:space="preserve">+ receivables under litigation)                                                         </t>
    </r>
  </si>
  <si>
    <t xml:space="preserve">                                                         Deposit Liabilities + Share Capital</t>
  </si>
  <si>
    <t>110% and above</t>
  </si>
  <si>
    <t>100% to below 110%</t>
  </si>
  <si>
    <t>85% to below 100%</t>
  </si>
  <si>
    <t>75% to below 85%</t>
  </si>
  <si>
    <t xml:space="preserve">                                                  Total members' deposit</t>
  </si>
  <si>
    <r>
      <t xml:space="preserve">                          Formula :  </t>
    </r>
    <r>
      <rPr>
        <i/>
        <u/>
        <sz val="10"/>
        <rFont val="Arial"/>
        <family val="2"/>
      </rPr>
      <t>Liquid Assets - Short Term Payables</t>
    </r>
  </si>
  <si>
    <t>10% to below 15%</t>
  </si>
  <si>
    <t>25 cents and below</t>
  </si>
  <si>
    <t>26 to 32 cents</t>
  </si>
  <si>
    <t>33 to 39 cents</t>
  </si>
  <si>
    <t>40 to 46 cents</t>
  </si>
  <si>
    <t>47 cents and above</t>
  </si>
  <si>
    <t>Above 10% to below 15%</t>
  </si>
  <si>
    <t>Above 15% to below 20%</t>
  </si>
  <si>
    <t>Above 20% to below 25%</t>
  </si>
  <si>
    <t>Above 25%</t>
  </si>
  <si>
    <t>4 times and more</t>
  </si>
  <si>
    <t>3 to below 4</t>
  </si>
  <si>
    <t>2 to below 3</t>
  </si>
  <si>
    <t>Below 2</t>
  </si>
  <si>
    <t xml:space="preserve">       3.    Is there a budgetary allocation for the implementation of Social Devt. Plan?</t>
  </si>
  <si>
    <t xml:space="preserve">       4.    Is the Community Development Fund utilized for its purpose?</t>
  </si>
  <si>
    <t xml:space="preserve">Medium &amp; Large </t>
  </si>
  <si>
    <t>Small</t>
  </si>
  <si>
    <t>Micro</t>
  </si>
  <si>
    <t>Presence of 1) Operation Manual; 2) Code of Governance and Ethical Standard;  and 3) Personnel, 4) Accounting, 5) HR</t>
  </si>
  <si>
    <r>
      <t xml:space="preserve">Formula    :    </t>
    </r>
    <r>
      <rPr>
        <i/>
        <u/>
        <sz val="10"/>
        <rFont val="Arial"/>
        <family val="2"/>
      </rPr>
      <t xml:space="preserve"> Net Operating Surplus</t>
    </r>
  </si>
  <si>
    <t xml:space="preserve">10% and Below </t>
  </si>
  <si>
    <t>40% to Below 50%</t>
  </si>
  <si>
    <t>50% to Below 60%</t>
  </si>
  <si>
    <t>60% to Below 70%</t>
  </si>
  <si>
    <t>Above 70%</t>
  </si>
  <si>
    <t>30% to 40%</t>
  </si>
  <si>
    <t>Above 40%  to 50%</t>
  </si>
  <si>
    <t>Above 50% to 60%</t>
  </si>
  <si>
    <t>Below 20% to 10%</t>
  </si>
  <si>
    <t>Above 60% to 70%</t>
  </si>
  <si>
    <t xml:space="preserve">Below 10% to 5% </t>
  </si>
  <si>
    <r>
      <t xml:space="preserve">       Formula :  </t>
    </r>
    <r>
      <rPr>
        <i/>
        <u/>
        <sz val="10"/>
        <rFont val="Arial"/>
        <family val="2"/>
      </rPr>
      <t>Operating cost - (members' benefit expense + social service expense)</t>
    </r>
  </si>
  <si>
    <t xml:space="preserve">                                                            Total Volume of Business</t>
  </si>
  <si>
    <r>
      <t xml:space="preserve">Formula : </t>
    </r>
    <r>
      <rPr>
        <i/>
        <u/>
        <sz val="10"/>
        <rFont val="Arial"/>
        <family val="2"/>
      </rPr>
      <t xml:space="preserve"> Administrative Cost - (Members' benefit expense+social service expense)</t>
    </r>
  </si>
  <si>
    <t xml:space="preserve">                                             Average Total Assets</t>
  </si>
  <si>
    <t>Php 2.50 and above</t>
  </si>
  <si>
    <t>Php 2.00 to below Php 2.50</t>
  </si>
  <si>
    <t>Php 1.50 to below Php2.00</t>
  </si>
  <si>
    <t>Below Php1.00 to Php0.75</t>
  </si>
  <si>
    <t>15% to below 20%</t>
  </si>
  <si>
    <t xml:space="preserve"> 5%  to below 10%</t>
  </si>
  <si>
    <t>8% to below 10%</t>
  </si>
  <si>
    <t>6% to below 8%</t>
  </si>
  <si>
    <t>4% to below 6%</t>
  </si>
  <si>
    <t>2% to below 4%</t>
  </si>
  <si>
    <t>70% to below 90%</t>
  </si>
  <si>
    <t>50% to below 70%</t>
  </si>
  <si>
    <t>30% to below  50%</t>
  </si>
  <si>
    <t>10% to Below 30%</t>
  </si>
  <si>
    <t>30% to below 35%</t>
  </si>
  <si>
    <t>20% to below 15%</t>
  </si>
  <si>
    <t xml:space="preserve"> 5%to below 25%</t>
  </si>
  <si>
    <t>Above 10% to 20%</t>
  </si>
  <si>
    <t>Above 20%  to 30%</t>
  </si>
  <si>
    <t>Above 30% t0 40%</t>
  </si>
  <si>
    <t xml:space="preserve">TO GET THE SCORE </t>
  </si>
  <si>
    <t xml:space="preserve">                                                         ------</t>
  </si>
  <si>
    <t xml:space="preserve">              TOTAL                                100%</t>
  </si>
  <si>
    <t>91 - 100%</t>
  </si>
  <si>
    <t>61 - 70%</t>
  </si>
  <si>
    <t>60  &amp;below</t>
  </si>
  <si>
    <t>81% - 100%</t>
  </si>
  <si>
    <t>71% - 80%</t>
  </si>
  <si>
    <t>61% - 70%</t>
  </si>
  <si>
    <t>50% and below</t>
  </si>
  <si>
    <t>81 - 90%</t>
  </si>
  <si>
    <t>71 - 80%</t>
  </si>
  <si>
    <t>75% - 100%</t>
  </si>
  <si>
    <t>61% - 74%</t>
  </si>
  <si>
    <t>51% - 60%</t>
  </si>
  <si>
    <t xml:space="preserve"> 41% - 50%</t>
  </si>
  <si>
    <t>40% and Below</t>
  </si>
  <si>
    <t>Board Resolution, including the descriptive definitions and descriptions of each oversight functions</t>
  </si>
  <si>
    <t>Policies formulated bis-a-vis provision of Bylaws, laws, rules and regulations and other laws</t>
  </si>
  <si>
    <t>Minutes of the meeting vis-a-vis policies formulated</t>
  </si>
  <si>
    <t>Training Program vis-a-vis Training Design/Attendance Sheet/Terminal Report/Certificates</t>
  </si>
  <si>
    <t>3 points or more below the</t>
  </si>
  <si>
    <t>Below 15% to 10%</t>
  </si>
  <si>
    <t>Above 30% to 50%</t>
  </si>
  <si>
    <t>Below 10% to 5%</t>
  </si>
  <si>
    <t>Above 60% to 80%</t>
  </si>
  <si>
    <t>Above 80% or below 1%</t>
  </si>
  <si>
    <t>Social Development Plan</t>
  </si>
  <si>
    <t>Standard Point</t>
  </si>
  <si>
    <t>Vouchers/Reports/Pictures or any similar instrument</t>
  </si>
  <si>
    <t>Financial Statements</t>
  </si>
  <si>
    <t>Financial Statement vis-a-vis supporting documents</t>
  </si>
  <si>
    <t>GARNERED POINTS</t>
  </si>
  <si>
    <t>MULTIPLIER</t>
  </si>
  <si>
    <t>RATING</t>
  </si>
  <si>
    <t xml:space="preserve">NON-FINANCIAL: </t>
  </si>
  <si>
    <t xml:space="preserve">FINANCIAL: </t>
  </si>
  <si>
    <t>TOTAL</t>
  </si>
  <si>
    <t>___________________</t>
  </si>
  <si>
    <t xml:space="preserve">                   (Problem receivables assets+ past due receivables+receivable under litigation+</t>
  </si>
  <si>
    <t xml:space="preserve">                    restructured receivables)                                                                                 </t>
  </si>
  <si>
    <t xml:space="preserve">                            Gross Revenue / Gross Margin</t>
  </si>
  <si>
    <t xml:space="preserve">               Formula :                            Net Surplus</t>
  </si>
  <si>
    <t xml:space="preserve">                       ---------------------------------------------------------------------------------</t>
  </si>
  <si>
    <t xml:space="preserve">      Formula :            Earning per share end - Earning per share beginning</t>
  </si>
  <si>
    <t xml:space="preserve">                                        Total Assets</t>
  </si>
  <si>
    <t>Net Loss</t>
  </si>
  <si>
    <t xml:space="preserve">      inflation rate</t>
  </si>
  <si>
    <t xml:space="preserve">                                                     Past due receivables over one (1) year</t>
  </si>
  <si>
    <t>Below 5% to 1%</t>
  </si>
  <si>
    <t>Zero or negative</t>
  </si>
  <si>
    <t>Less then 50%</t>
  </si>
  <si>
    <t>Less then 5%</t>
  </si>
  <si>
    <t>Less than 20%</t>
  </si>
  <si>
    <t>10%  to below 30%</t>
  </si>
  <si>
    <t>Less than 10%</t>
  </si>
  <si>
    <t>Pre and Post Evaluation Tool/ Feedback/Re-echo Report/          Re-entry Plan</t>
  </si>
  <si>
    <t>Development/Strategic Plan and Annual  Plan and Budget</t>
  </si>
  <si>
    <t>Policy and Vouchers/ Certificates or any other similar documents</t>
  </si>
  <si>
    <t xml:space="preserve">                                           Average Paid up Share Capital </t>
  </si>
  <si>
    <t xml:space="preserve">                                                    past due receivables one year and above                                         </t>
  </si>
  <si>
    <t xml:space="preserve">       d.1 Maintenance of Books of Accounts</t>
  </si>
  <si>
    <t xml:space="preserve">     d.2 Business Operation</t>
  </si>
  <si>
    <t xml:space="preserve">     d.3 Compliance to Government Requirements</t>
  </si>
  <si>
    <t>b.3.1  Percentage of Non-Earning Assets to Total Assets</t>
  </si>
  <si>
    <t>b.3.4  External Borrowings</t>
  </si>
  <si>
    <t xml:space="preserve">        b.4  Operational Strength</t>
  </si>
  <si>
    <t>NON-FINANCIAL      :    100 X 30%     =      30%</t>
  </si>
  <si>
    <t>FINANCIAL                :     100 X 70%    =      70%</t>
  </si>
  <si>
    <t xml:space="preserve">                                                               --------------</t>
  </si>
  <si>
    <t xml:space="preserve">              TOTAL                                            100%</t>
  </si>
  <si>
    <t>II.  SOCIAL ASPECT</t>
  </si>
  <si>
    <t>III.  ECONOMIC ASPECT</t>
  </si>
  <si>
    <t>Minutes of the BOD Meeting</t>
  </si>
  <si>
    <t>Succession Plan / Manual of Operations / Development Plans,</t>
  </si>
  <si>
    <t>Policy/Memorandum scheduling the regular meeting vis-a-vis Attendance Sheet/Minutes of the Staff Meeting</t>
  </si>
  <si>
    <t>Training Program based on gap analysis made/Staff Development Plans</t>
  </si>
  <si>
    <t>Payroll vis-vis minimum wage/Certificate of Exemption for less than 10 employees</t>
  </si>
  <si>
    <t>Valid complaint filed against any of the employees re violation of Code of Ethics</t>
  </si>
  <si>
    <t>Code of Ethics provision for employees</t>
  </si>
  <si>
    <t>No valid complaint/Valid Complaint acted upon in accordance with the Ethical Standard</t>
  </si>
  <si>
    <t>Passbook/Investment Certificate/FS (other funds and deposits) or any instrument declaring deposits as funding the reserves</t>
  </si>
  <si>
    <t>Passbook/Investment Security or any other similar instrument</t>
  </si>
  <si>
    <t>In case of break-even or net loss</t>
  </si>
  <si>
    <t>Below 2%</t>
  </si>
  <si>
    <t>Below 10%</t>
  </si>
  <si>
    <t>Zero</t>
  </si>
  <si>
    <t>20% to below 40%</t>
  </si>
  <si>
    <t>Credit: Loans released; Consumer/Producer/Marketing: Sales; Service: Service Income</t>
  </si>
  <si>
    <t xml:space="preserve">  </t>
  </si>
  <si>
    <t>Registration and Collection Agent Certificate/Proof of regular remittance</t>
  </si>
  <si>
    <r>
      <t xml:space="preserve">                                </t>
    </r>
    <r>
      <rPr>
        <u/>
        <sz val="10"/>
        <rFont val="Arial"/>
        <family val="2"/>
      </rPr>
      <t>Amount Allocated for Interest on  Share Capital</t>
    </r>
  </si>
  <si>
    <t>Below 10% but not zero or negative</t>
  </si>
  <si>
    <t>Below 20% or above 70%</t>
  </si>
  <si>
    <t>15% and to 30%</t>
  </si>
  <si>
    <t>60% to 70%</t>
  </si>
  <si>
    <t>55% to Below 60%</t>
  </si>
  <si>
    <t>50%  to Below 55%</t>
  </si>
  <si>
    <t>45%  to Below 50%</t>
  </si>
  <si>
    <t>40% to Below 45%</t>
  </si>
  <si>
    <t xml:space="preserve">      If multi-purpose cooperative, add the rating of Accounts Receivable Turn over and Loans </t>
  </si>
  <si>
    <t xml:space="preserve">      Receivable Turnover and divide by 2 to get the average.  For single type, select whatever</t>
  </si>
  <si>
    <t xml:space="preserve">      is applicable to the coop.</t>
  </si>
  <si>
    <t>Office of the President</t>
  </si>
  <si>
    <r>
      <rPr>
        <b/>
        <i/>
        <sz val="10"/>
        <rFont val="Arial"/>
        <family val="2"/>
      </rPr>
      <t>A. Name of Cooperative (as of latest amendment, if any)</t>
    </r>
    <r>
      <rPr>
        <i/>
        <sz val="10"/>
        <rFont val="Arial"/>
        <family val="2"/>
      </rPr>
      <t>: ___________________________________________________________________________________</t>
    </r>
  </si>
  <si>
    <r>
      <t xml:space="preserve">B.  Cooperative Identification Number (CIN) : </t>
    </r>
    <r>
      <rPr>
        <i/>
        <sz val="10"/>
        <rFont val="Arial"/>
        <family val="2"/>
      </rPr>
      <t>____________________________________________________________________________________________</t>
    </r>
  </si>
  <si>
    <r>
      <t xml:space="preserve">C. Registration Number: </t>
    </r>
    <r>
      <rPr>
        <i/>
        <sz val="10"/>
        <rFont val="Arial"/>
        <family val="2"/>
      </rPr>
      <t>_____________________________________________________________________________________________________________</t>
    </r>
  </si>
  <si>
    <r>
      <rPr>
        <b/>
        <i/>
        <sz val="10"/>
        <rFont val="Arial"/>
        <family val="2"/>
      </rPr>
      <t>D. Actual Principal  Address:</t>
    </r>
    <r>
      <rPr>
        <i/>
        <sz val="10"/>
        <rFont val="Arial"/>
        <family val="2"/>
      </rPr>
      <t xml:space="preserve"> _________________________________________________________________________________________________________</t>
    </r>
  </si>
  <si>
    <r>
      <rPr>
        <b/>
        <i/>
        <sz val="10"/>
        <rFont val="Arial"/>
        <family val="2"/>
      </rPr>
      <t>E. Type of Cooperative:</t>
    </r>
    <r>
      <rPr>
        <i/>
        <sz val="10"/>
        <rFont val="Arial"/>
        <family val="2"/>
      </rPr>
      <t xml:space="preserve">  _____________________________________________________________________________________________________________</t>
    </r>
  </si>
  <si>
    <t>F.1 Organizational Aspect</t>
  </si>
  <si>
    <t>F.1.1 Leadership</t>
  </si>
  <si>
    <t>F.1.2  Human Resource and Management</t>
  </si>
  <si>
    <t>F.1.3    Members</t>
  </si>
  <si>
    <t>F.1.4    Structure</t>
  </si>
  <si>
    <t>F.1.5    System and Mechanism</t>
  </si>
  <si>
    <t>F.2.  Social Aspect  (Note: every positive response earn one (1) point while the negative responsive is zero.  Please check on the appropriate box.)</t>
  </si>
  <si>
    <t>F.3. Economic Aspect</t>
  </si>
  <si>
    <t>Total Pts. -Social</t>
  </si>
  <si>
    <t>F.3.1   Adequacy of Internal Control</t>
  </si>
  <si>
    <t>G.1.  Financial Information</t>
  </si>
  <si>
    <t>Administrative Cost:  _______________________________________________________________________</t>
  </si>
  <si>
    <t>Allowance for Probable Losses on Account Receivables:  _________________________________________</t>
  </si>
  <si>
    <t>Allowance for Probable Losses on Investments:  ________________________________________________</t>
  </si>
  <si>
    <t>Allowance for Probable Losses on Loans:  _____________________________________________________</t>
  </si>
  <si>
    <t>Allowance Required for 1 year and above:  _____________________________________________________</t>
  </si>
  <si>
    <t>Amount Alloted for Insterest on Share Capital:  _________________________________________________</t>
  </si>
  <si>
    <t>Average computed PR rate (for MPC):  ________________________________________________________</t>
  </si>
  <si>
    <t>Average Total Assets:  _____________________________________________________________________</t>
  </si>
  <si>
    <t>Computed PR rate (for single purpose only):  ___________________________________________________</t>
  </si>
  <si>
    <t>Deposit for Capital Subscription:  _____________________________________________________________</t>
  </si>
  <si>
    <t>Earning Assets:  __________________________________________________________________________</t>
  </si>
  <si>
    <t>Earning per Share Beginning:  _______________________________________________________________</t>
  </si>
  <si>
    <t>Earning per Share End:  ____________________________________________________________________</t>
  </si>
  <si>
    <t>External Borrowings:  ______________________________________________________________________</t>
  </si>
  <si>
    <t>Financing Cost:  __________________________________________________________________________</t>
  </si>
  <si>
    <t>General Reserve Fund: _____________________________________________________________________</t>
  </si>
  <si>
    <t>Gross Margin:  ____________________________________________________________________________</t>
  </si>
  <si>
    <t>Gross Revenue:  __________________________________________________________________________</t>
  </si>
  <si>
    <t>Inventory:  ________________________________________________________________________________</t>
  </si>
  <si>
    <t>Liquid Assets:  ____________________________________________________________________________</t>
  </si>
  <si>
    <t>Member's Benefit Expense: __________________________________________________________________</t>
  </si>
  <si>
    <t>Members Equity: __________________________________________________________________________</t>
  </si>
  <si>
    <t>Net Surplus: ______________________________________________________________________________</t>
  </si>
  <si>
    <t>Non-earning Assets:: _______________________________________________________________________</t>
  </si>
  <si>
    <t>Operating Cost:: ___________________________________________________________________________</t>
  </si>
  <si>
    <t>Paid-up Share Capital:  _____________________________________________________________________</t>
  </si>
  <si>
    <t>Par Value: _______________________________________________________________________________</t>
  </si>
  <si>
    <t>Past Due Receivables for 31 days to 1 year:  ___________________________________________________</t>
  </si>
  <si>
    <t>Past Due Receivables for more than 1 year:  ____________________________________________________</t>
  </si>
  <si>
    <t>Problem Receivables Assets:  _______________________________________________________________</t>
  </si>
  <si>
    <t>Rate of Interest on Share Capital: _____________________________________________________________</t>
  </si>
  <si>
    <t>Rate of Patronage Refund:  __________________________________________________________________</t>
  </si>
  <si>
    <t>Receivables Under Litigation:  ________________________________________________________________</t>
  </si>
  <si>
    <t>Receivables:  _____________________________________________________________________________</t>
  </si>
  <si>
    <t>Restructured Receivables: ___________________________________________________________________</t>
  </si>
  <si>
    <t>Short Term Payables:  ______________________________________________________________________</t>
  </si>
  <si>
    <t>Social Service Expense: ____________________________________________________________________</t>
  </si>
  <si>
    <t>Total Assets (current):  _____________________________________________________________________</t>
  </si>
  <si>
    <t>Total Assets (previous):  ____________________________________________________________________</t>
  </si>
  <si>
    <t>Total Deposit Liabilities:  ____________________________________________________________________</t>
  </si>
  <si>
    <t>Total Liabilities:  ___________________________________________________________________________</t>
  </si>
  <si>
    <t>Total Volume of Business:  __________________________________________________________________</t>
  </si>
  <si>
    <t>Treasury Share: ___________________________________________________________________________</t>
  </si>
  <si>
    <t>G.2.  Financial Ratios (In the absence of data, zero)</t>
  </si>
  <si>
    <t xml:space="preserve">      G.2.1  PROFITABILITY PERFORMANCE</t>
  </si>
  <si>
    <t xml:space="preserve">1)  Profitability Ratio: </t>
  </si>
  <si>
    <t xml:space="preserve">2)  Earning per Share Ratio:  </t>
  </si>
  <si>
    <t xml:space="preserve">3)  Profitabilty Growth Rate: </t>
  </si>
  <si>
    <t>4)  Asset Efficiency Rate:</t>
  </si>
  <si>
    <t>5)  Rate of Interest on Share Capital:</t>
  </si>
  <si>
    <t xml:space="preserve">     G.2.2   INSTITUTIONAL STRENGTH</t>
  </si>
  <si>
    <t>1)   Net Institutional Capital</t>
  </si>
  <si>
    <t>2)   Adequacy of Provisioning (more than 1 year)</t>
  </si>
  <si>
    <t xml:space="preserve"> 3)   Adequacy of Provisioning (31 days to 1 year)</t>
  </si>
  <si>
    <t xml:space="preserve">     G.2.3   STRUCTURE OF ASSETS</t>
  </si>
  <si>
    <t>1)   Percentage of Non-Earning Assets to Total Assets</t>
  </si>
  <si>
    <t>2)   Members' Equity to Total Assets</t>
  </si>
  <si>
    <t>3)   Deposit Liabilities to Total Assets</t>
  </si>
  <si>
    <t>4)   External Borrowings</t>
  </si>
  <si>
    <t>5)   Receivables to Total Assets</t>
  </si>
  <si>
    <r>
      <t xml:space="preserve">              </t>
    </r>
    <r>
      <rPr>
        <i/>
        <sz val="10"/>
        <rFont val="Arial"/>
        <family val="2"/>
      </rPr>
      <t xml:space="preserve">          Formula  : </t>
    </r>
    <r>
      <rPr>
        <b/>
        <sz val="10"/>
        <rFont val="Arial"/>
        <family val="2"/>
      </rPr>
      <t xml:space="preserve">  </t>
    </r>
    <r>
      <rPr>
        <b/>
        <u/>
        <sz val="10"/>
        <rFont val="Arial"/>
        <family val="2"/>
      </rPr>
      <t>Loans/Accounts Receivables</t>
    </r>
    <r>
      <rPr>
        <b/>
        <sz val="10"/>
        <rFont val="Arial"/>
        <family val="2"/>
      </rPr>
      <t xml:space="preserve"> </t>
    </r>
  </si>
  <si>
    <t xml:space="preserve">                                                      Total Assets </t>
  </si>
  <si>
    <t xml:space="preserve">     G.2.4   OPERATIONAL STRENGTH (STAYING POWER)</t>
  </si>
  <si>
    <t>1)   Volume of Business to Total Assets</t>
  </si>
  <si>
    <t>2)   Solvency</t>
  </si>
  <si>
    <t>3)   Liquidity</t>
  </si>
  <si>
    <t xml:space="preserve">4)   Cost per Volume of Business </t>
  </si>
  <si>
    <t>5)   Administrative Efficiency</t>
  </si>
  <si>
    <r>
      <t xml:space="preserve">6)   Turn-Over Ratio </t>
    </r>
    <r>
      <rPr>
        <b/>
        <sz val="11"/>
        <rFont val="Calibri"/>
        <family val="2"/>
      </rPr>
      <t>(Note:  Get the average, if both formula is applicable)</t>
    </r>
  </si>
  <si>
    <t>G. FINANCIAL COMPONENT</t>
  </si>
  <si>
    <t>F. NON-FINANCIAL COMPONENT</t>
  </si>
  <si>
    <t xml:space="preserve">COOPERATIVE PERFORMANCE REPORT QUESTIONAIRE </t>
  </si>
  <si>
    <t>TOTAL  of Non-financial Component</t>
  </si>
  <si>
    <t xml:space="preserve">      Formula: (Reserves +Allowance for probable losses on loans and or account receivables)-</t>
  </si>
  <si>
    <t xml:space="preserve">                   ----------------------------------------------------------------------------------------------------------------------</t>
  </si>
  <si>
    <t xml:space="preserve">                                                              Total Assets</t>
  </si>
  <si>
    <r>
      <t xml:space="preserve">                        Formula  :        </t>
    </r>
    <r>
      <rPr>
        <i/>
        <u/>
        <sz val="10"/>
        <rFont val="Arial"/>
        <family val="2"/>
      </rPr>
      <t>Allowance for probable losses on receivables</t>
    </r>
  </si>
  <si>
    <t xml:space="preserve">               Formula :   Allowance for probable losses on receivables - allowance required for</t>
  </si>
  <si>
    <t xml:space="preserve">                              ------------------------------------------------------------------------------------------------------</t>
  </si>
  <si>
    <t xml:space="preserve">(Note: 1 to 10 employees - secure Certificate of Exemption on payment of </t>
  </si>
  <si>
    <t>minimum wage from DOLE.  Above 10 employees, there must be a set-up</t>
  </si>
  <si>
    <t>retirement plan</t>
  </si>
  <si>
    <t>*c.2  Is the composition of officers balanced?  (e.g. sectoral, gender, age, etc.)</t>
  </si>
  <si>
    <t>c.1  Is the composition of officers in accordance with the duly approved bylaws of the coop?</t>
  </si>
  <si>
    <t>d.1  Is the continuing education for officers included in the coop training program?</t>
  </si>
  <si>
    <t>d.2  Are the mandatory trainings required by Rule 7 of IRR considered in the coop training program?</t>
  </si>
  <si>
    <t>b.1  Are the policies formulated in accordance with laws, rules &amp; regulations &amp; bylaws?</t>
  </si>
  <si>
    <t>b.2  Are the existing policies, laws, rules and regulations adhered by officers?</t>
  </si>
  <si>
    <t>a.1  Are the functions, duties and responsibilities of officers well-defined,     segregated and duly approved?</t>
  </si>
  <si>
    <t>a.2  Are the officers performing theirs duties and responsibilities?</t>
  </si>
  <si>
    <t xml:space="preserve">a.3  Is the oversight function peformed by the BOD and is suppported by written policy?  </t>
  </si>
  <si>
    <t>a.4  Are meetings conducted regularly by the board and committees?</t>
  </si>
  <si>
    <t>a.5  Is parliamentary procedures observed by the coop officers during meetings?</t>
  </si>
  <si>
    <t>a.6  Are the development/strategic plan, annual plan, and budget prepared/ reviewed and endorsed to the GA for approval?</t>
  </si>
  <si>
    <t>a.7  Is the performance evaluation at all levels (peer, self-evaluation, and other form of evaluation)) formulated and implemented?</t>
  </si>
  <si>
    <t>a.8  Are the policies formulated and implemented in accordance with laws, rules and regulations, and bylaws ?</t>
  </si>
  <si>
    <t>a.9  Are the policies regularly reviewed?</t>
  </si>
  <si>
    <t>d.3  Is the the training program implemented?</t>
  </si>
  <si>
    <t>d.4  Is there an evaluation tool that will assess the effectiveness of the training?</t>
  </si>
  <si>
    <t>e.1  Are the financial statements included in the monthly agenda of the BOD?</t>
  </si>
  <si>
    <t xml:space="preserve">e.2  Is there a regular analysis and interpretation on the FS and standards during BOD meeting? </t>
  </si>
  <si>
    <t>e.3  Are the majority of leaders knowledgeable in the development of Strategic Plan and Annual Budget Plan?</t>
  </si>
  <si>
    <t>f.1  Is the policy on succession plan at key levels of the organization formulated?</t>
  </si>
  <si>
    <t>f.2  Is the succession plan embedded in the training program?</t>
  </si>
  <si>
    <t>f.3  Are volunteers or future leaders included in the coop succession plan?</t>
  </si>
  <si>
    <t>g.1  Is the  ethical-standards for officers provided in the coop's Code of Ethics?</t>
  </si>
  <si>
    <t xml:space="preserve">g.2  Is the provision on conflict of interest included in the coop's Code of Ethics? </t>
  </si>
  <si>
    <t>a.1  Are the functions, duties and responsibilities of management well-defined, segregated and duly approved and implemented?</t>
  </si>
  <si>
    <t>a.2  Is the management meetings scheduled and conducted regularly?</t>
  </si>
  <si>
    <t>a.3  Are regular meetings consistently attended by all staff?</t>
  </si>
  <si>
    <t xml:space="preserve">b.1  Is the policy on personnel manualized? </t>
  </si>
  <si>
    <t>b.2  Is the policy duly approved by the BOD?</t>
  </si>
  <si>
    <t>c.1  Is the performance appraisal conducted at least once a year?</t>
  </si>
  <si>
    <t>c.3 Is the institutional capacity building for management staff written and implemented (training and other interventions)?</t>
  </si>
  <si>
    <t>d.1  Is the coop compliant to labor law?</t>
  </si>
  <si>
    <t>d.2  Is there a salary scaling program?</t>
  </si>
  <si>
    <t>d.3  Are the recognition, incentives and benefit packages provided to employees?</t>
  </si>
  <si>
    <t>e.1  Are ethical standards for employees included in the Code of Ethics?</t>
  </si>
  <si>
    <t xml:space="preserve">e.2  Are the ethical standards adhered byemployees? </t>
  </si>
  <si>
    <t>a.1  Is the provision of capital build-up program in the bylaws implemented?</t>
  </si>
  <si>
    <t xml:space="preserve">a.2  Is the 10% limitation on subscribed share capital holdings observed by all members? </t>
  </si>
  <si>
    <t>a.3  Are continuous subscription required to all members if the authorized capital is not fully paid and 10% limit is not yet reach?</t>
  </si>
  <si>
    <t>a.4  Are penalties for unpaid subscription imposed to members?</t>
  </si>
  <si>
    <t>a.5  Are members issued share capital certificates in accordance with the policy and or bylaws?</t>
  </si>
  <si>
    <t>b.1  Are majority of members attending the GA?</t>
  </si>
  <si>
    <t>b.4  Are members electing officers in accordance with the election guidelines?</t>
  </si>
  <si>
    <t>b.5  Is the engagement of the services of an external auditor approved by the GA?</t>
  </si>
  <si>
    <t>b.3  Are major decisions (including annual plans, budget and developmental plans) approved by the GA?</t>
  </si>
  <si>
    <t xml:space="preserve">c.1  Are the ethical standards for members provided in the Code of Ethics? </t>
  </si>
  <si>
    <t>c.2  Are the ethical standards for members implemented?</t>
  </si>
  <si>
    <t>a.1  Is the organizational structure in accordance with the provision of the laws, rules and regulations and bylaws?</t>
  </si>
  <si>
    <t>a.2  Are the functions, duties and responsibilities of the officers clearly defined in the organizational chart?</t>
  </si>
  <si>
    <t>b.1  Is the operational structure in accordance with the provision of the laws, rules and regulations and bylaws?</t>
  </si>
  <si>
    <t>b.2  Are the functions, duties and responsibilities of the officers clearly defined in the management chart?</t>
  </si>
  <si>
    <t>a.1  Is there a separate books of account per business activity?</t>
  </si>
  <si>
    <t>a.2  Are the books of account updated?</t>
  </si>
  <si>
    <t>b.2  Are manuals provided to users?</t>
  </si>
  <si>
    <t xml:space="preserve">b.1  Are the documents needed by the cooperative manualized? (1 point each in every required area) </t>
  </si>
  <si>
    <t>c.1  Is the business activity of the coop in-line with the objectives and purposes stated in the articles of cooperation?</t>
  </si>
  <si>
    <t>c.2  Is the business activity of the coop responsive to the needs of members?</t>
  </si>
  <si>
    <t>d.1.3  DOLE (Certificate of Exemption, if applicable and/or providing minimum wage)</t>
  </si>
  <si>
    <t xml:space="preserve">d.1.4  SSS (With Registration and Collection Agent Certificate or regularly remitting the payment to SSS) </t>
  </si>
  <si>
    <t>d.1.5  PHILHEALTH (With Registration and Collection Agent Certificate or regularly remitting the payment to PHILHEALTH)</t>
  </si>
  <si>
    <t>d.1.6  PAG-IBIG (With Registration and Collection Agent Certificate or regularly remitting the payment to PAG-IBIG)</t>
  </si>
  <si>
    <t>d.1.7  LGU (Business Permit)</t>
  </si>
  <si>
    <t>d.1.1  CDA (CGS)</t>
  </si>
  <si>
    <t>d.1.2  BIR (CTE)</t>
  </si>
  <si>
    <t>d.1  Is the coop compliant to government requirements?</t>
  </si>
  <si>
    <t>d.2  Are other laws and rules and regulations (insurance, franchise, other social laws) not violated?*</t>
  </si>
  <si>
    <t>e.1  Are the following statutory funds funded? (Reserved Fund,  Education and Training Fund, Optional Fund, and Community Development Fund)</t>
  </si>
  <si>
    <t>f.1  Is the required retirement fund funded?*</t>
  </si>
  <si>
    <t>a.  Is the accounting system well-defined?</t>
  </si>
  <si>
    <t>b.  Are the signing authorities clearly defined and approved?</t>
  </si>
  <si>
    <t>c.  Are the accountable officers of the coop bonded?</t>
  </si>
  <si>
    <t>d.  Are the recording of transactions updated?</t>
  </si>
  <si>
    <t>e.  Are the accounting records properly maintained and secured?</t>
  </si>
  <si>
    <t>f.   Are the duties and responsibilities of officers and employees separated and segregated?</t>
  </si>
  <si>
    <t>g.  Is the program on job rotation practiced?</t>
  </si>
  <si>
    <t>h.  Is joint custody implemented?</t>
  </si>
  <si>
    <t>i.   Is dual control implemented?</t>
  </si>
  <si>
    <t>j.   Is the number control implemented?</t>
  </si>
  <si>
    <t>k.  Is the confirmation/verification of accounts practiced?</t>
  </si>
  <si>
    <t>l.   Is  the record preservation system established?</t>
  </si>
  <si>
    <t>m.  Is the internal audit conducted periodically?</t>
  </si>
  <si>
    <t>n.  Is the internal audit observations/ comments acted upon by management immediately?</t>
  </si>
  <si>
    <r>
      <t xml:space="preserve">                                Account Receivable Turn-over :       </t>
    </r>
    <r>
      <rPr>
        <i/>
        <u/>
        <sz val="10"/>
        <rFont val="Arial"/>
        <family val="2"/>
      </rPr>
      <t xml:space="preserve"> Net Credit Sales </t>
    </r>
  </si>
  <si>
    <r>
      <t xml:space="preserve">                                Account  Receivable Turn-over :     </t>
    </r>
    <r>
      <rPr>
        <i/>
        <u/>
        <sz val="10"/>
        <rFont val="Arial"/>
        <family val="2"/>
      </rPr>
      <t xml:space="preserve">Total Loans Releases </t>
    </r>
  </si>
  <si>
    <t>10% and below</t>
  </si>
  <si>
    <t>51%- 60%</t>
  </si>
  <si>
    <t>H.  RATING SYSTEM</t>
  </si>
  <si>
    <t>c.2  Is the performance gap analysis conducted and acted upon regularly?</t>
  </si>
  <si>
    <t>Total - Financial Component</t>
  </si>
  <si>
    <t>FINANCIAL                :    100 X 65%    =      65%</t>
  </si>
  <si>
    <t>NON-FINANCIAL      :    100 X 35%    =      35%</t>
  </si>
  <si>
    <r>
      <t xml:space="preserve">               Formula  :       </t>
    </r>
    <r>
      <rPr>
        <i/>
        <u/>
        <sz val="10"/>
        <rFont val="Arial"/>
        <family val="2"/>
      </rPr>
      <t>Net surplus</t>
    </r>
  </si>
  <si>
    <t xml:space="preserve">                                                                                    Average Accounts Receivables</t>
  </si>
  <si>
    <t xml:space="preserve">                                                                                          Average Loans Receivables</t>
  </si>
  <si>
    <t xml:space="preserve">                                                   ---------------------------------------------------------</t>
  </si>
  <si>
    <t xml:space="preserve">                                              Paid-up Capital / Par Value)</t>
  </si>
</sst>
</file>

<file path=xl/styles.xml><?xml version="1.0" encoding="utf-8"?>
<styleSheet xmlns="http://schemas.openxmlformats.org/spreadsheetml/2006/main">
  <fonts count="40">
    <font>
      <sz val="11"/>
      <color theme="1"/>
      <name val="Calibri"/>
      <family val="2"/>
      <scheme val="minor"/>
    </font>
    <font>
      <b/>
      <sz val="12"/>
      <name val="Arial"/>
      <family val="2"/>
    </font>
    <font>
      <sz val="12"/>
      <name val="Arial"/>
      <family val="2"/>
    </font>
    <font>
      <sz val="12"/>
      <color indexed="8"/>
      <name val="Arial"/>
      <family val="2"/>
    </font>
    <font>
      <b/>
      <sz val="12"/>
      <color indexed="8"/>
      <name val="Arial"/>
      <family val="2"/>
    </font>
    <font>
      <sz val="10"/>
      <name val="Arial"/>
      <family val="2"/>
    </font>
    <font>
      <b/>
      <u/>
      <sz val="12"/>
      <name val="Arial"/>
      <family val="2"/>
    </font>
    <font>
      <b/>
      <sz val="10"/>
      <name val="Arial"/>
      <family val="2"/>
    </font>
    <font>
      <b/>
      <i/>
      <sz val="10"/>
      <name val="Arial"/>
      <family val="2"/>
    </font>
    <font>
      <i/>
      <sz val="10"/>
      <name val="Arial"/>
      <family val="2"/>
    </font>
    <font>
      <sz val="11"/>
      <name val="Arial"/>
      <family val="2"/>
    </font>
    <font>
      <i/>
      <u/>
      <sz val="10"/>
      <name val="Arial"/>
      <family val="2"/>
    </font>
    <font>
      <u/>
      <sz val="10"/>
      <name val="Arial"/>
      <family val="2"/>
    </font>
    <font>
      <b/>
      <sz val="11"/>
      <name val="Arial"/>
      <family val="2"/>
    </font>
    <font>
      <b/>
      <sz val="11"/>
      <name val="Calibri"/>
      <family val="2"/>
    </font>
    <font>
      <b/>
      <u/>
      <sz val="10"/>
      <name val="Arial"/>
      <family val="2"/>
    </font>
    <font>
      <sz val="11"/>
      <color theme="1"/>
      <name val="Calibri"/>
      <family val="2"/>
      <scheme val="minor"/>
    </font>
    <font>
      <sz val="12"/>
      <color theme="1"/>
      <name val="Arial"/>
      <family val="2"/>
    </font>
    <font>
      <b/>
      <sz val="12"/>
      <color theme="1"/>
      <name val="Arial"/>
      <family val="2"/>
    </font>
    <font>
      <b/>
      <i/>
      <sz val="12"/>
      <color theme="1"/>
      <name val="Arial"/>
      <family val="2"/>
    </font>
    <font>
      <sz val="10"/>
      <color theme="1"/>
      <name val="Arial"/>
      <family val="2"/>
    </font>
    <font>
      <sz val="12"/>
      <color rgb="FFFF0000"/>
      <name val="Arial"/>
      <family val="2"/>
    </font>
    <font>
      <sz val="12"/>
      <color rgb="FF00B050"/>
      <name val="Arial"/>
      <family val="2"/>
    </font>
    <font>
      <sz val="11"/>
      <color rgb="FFFF0000"/>
      <name val="Calibri"/>
      <family val="2"/>
      <scheme val="minor"/>
    </font>
    <font>
      <sz val="11"/>
      <color rgb="FF00B050"/>
      <name val="Calibri"/>
      <family val="2"/>
      <scheme val="minor"/>
    </font>
    <font>
      <b/>
      <u/>
      <sz val="12"/>
      <color theme="1"/>
      <name val="Arial"/>
      <family val="2"/>
    </font>
    <font>
      <u/>
      <sz val="12"/>
      <color theme="1"/>
      <name val="Arial"/>
      <family val="2"/>
    </font>
    <font>
      <b/>
      <sz val="16"/>
      <color theme="1"/>
      <name val="Calibri"/>
      <family val="2"/>
      <scheme val="minor"/>
    </font>
    <font>
      <b/>
      <sz val="16"/>
      <color theme="1"/>
      <name val="Arial"/>
      <family val="2"/>
    </font>
    <font>
      <b/>
      <sz val="12"/>
      <color theme="1"/>
      <name val="Arial Black"/>
      <family val="2"/>
    </font>
    <font>
      <b/>
      <sz val="12"/>
      <color theme="1"/>
      <name val="Calibri"/>
      <family val="2"/>
      <scheme val="minor"/>
    </font>
    <font>
      <sz val="11"/>
      <name val="Calibri"/>
      <family val="2"/>
      <scheme val="minor"/>
    </font>
    <font>
      <b/>
      <sz val="11"/>
      <color theme="1"/>
      <name val="Calibri"/>
      <family val="2"/>
      <scheme val="minor"/>
    </font>
    <font>
      <sz val="10"/>
      <color theme="1"/>
      <name val="Calibri"/>
      <family val="2"/>
      <scheme val="minor"/>
    </font>
    <font>
      <b/>
      <sz val="11"/>
      <name val="Calibri"/>
      <family val="2"/>
      <scheme val="minor"/>
    </font>
    <font>
      <sz val="10"/>
      <name val="Calibri"/>
      <family val="2"/>
      <scheme val="minor"/>
    </font>
    <font>
      <b/>
      <sz val="12"/>
      <name val="Calibri"/>
      <family val="2"/>
      <scheme val="minor"/>
    </font>
    <font>
      <sz val="11"/>
      <color theme="1"/>
      <name val="Arial"/>
      <family val="2"/>
    </font>
    <font>
      <b/>
      <sz val="10"/>
      <name val="Blackadder ITC"/>
      <family val="5"/>
    </font>
    <font>
      <b/>
      <sz val="9"/>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9" fontId="16" fillId="0" borderId="0" applyFont="0" applyFill="0" applyBorder="0" applyAlignment="0" applyProtection="0"/>
  </cellStyleXfs>
  <cellXfs count="311">
    <xf numFmtId="0" fontId="0" fillId="0" borderId="0" xfId="0"/>
    <xf numFmtId="0" fontId="17" fillId="0" borderId="0" xfId="0" applyFont="1"/>
    <xf numFmtId="0" fontId="17" fillId="0" borderId="0" xfId="0" applyFont="1" applyAlignment="1">
      <alignment horizontal="left" indent="6"/>
    </xf>
    <xf numFmtId="0" fontId="0" fillId="0" borderId="0" xfId="0" applyBorder="1"/>
    <xf numFmtId="9" fontId="17" fillId="0" borderId="0" xfId="0" applyNumberFormat="1" applyFont="1"/>
    <xf numFmtId="1" fontId="17" fillId="0" borderId="0" xfId="0" applyNumberFormat="1" applyFont="1"/>
    <xf numFmtId="10" fontId="16" fillId="0" borderId="0" xfId="1" applyNumberFormat="1" applyFont="1"/>
    <xf numFmtId="0" fontId="17" fillId="0" borderId="0" xfId="0" applyFont="1" applyAlignment="1">
      <alignment horizontal="left"/>
    </xf>
    <xf numFmtId="0" fontId="18" fillId="0" borderId="0" xfId="0" applyFont="1" applyAlignment="1">
      <alignment horizontal="center"/>
    </xf>
    <xf numFmtId="0" fontId="19" fillId="0" borderId="0" xfId="0" applyFont="1"/>
    <xf numFmtId="10" fontId="18" fillId="0" borderId="0" xfId="1" applyNumberFormat="1" applyFont="1" applyAlignment="1">
      <alignment horizontal="center"/>
    </xf>
    <xf numFmtId="0" fontId="17" fillId="0" borderId="0" xfId="0" applyFont="1" applyAlignment="1">
      <alignment horizontal="left" indent="2"/>
    </xf>
    <xf numFmtId="0" fontId="2" fillId="0" borderId="0" xfId="0" applyFont="1" applyFill="1" applyBorder="1" applyAlignment="1">
      <alignment horizontal="left" indent="1"/>
    </xf>
    <xf numFmtId="0" fontId="20" fillId="0" borderId="0" xfId="0" applyFont="1"/>
    <xf numFmtId="0" fontId="0" fillId="2" borderId="0" xfId="0" applyFill="1"/>
    <xf numFmtId="0" fontId="17" fillId="0" borderId="0" xfId="0" applyFont="1" applyAlignment="1">
      <alignment horizontal="center"/>
    </xf>
    <xf numFmtId="0" fontId="17" fillId="0" borderId="0" xfId="0" applyFont="1" applyAlignment="1">
      <alignment horizontal="left"/>
    </xf>
    <xf numFmtId="0" fontId="21" fillId="0" borderId="0" xfId="0" applyFont="1"/>
    <xf numFmtId="0" fontId="18" fillId="0" borderId="0" xfId="0" applyFont="1" applyAlignment="1">
      <alignment horizontal="center"/>
    </xf>
    <xf numFmtId="0" fontId="22" fillId="0" borderId="0" xfId="0" applyFont="1"/>
    <xf numFmtId="0" fontId="5" fillId="0" borderId="1" xfId="0" applyFont="1" applyBorder="1"/>
    <xf numFmtId="0" fontId="18" fillId="0" borderId="0" xfId="0" applyFont="1" applyAlignment="1">
      <alignment horizontal="left"/>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4" fillId="0" borderId="0" xfId="0" applyFont="1" applyBorder="1" applyAlignment="1">
      <alignment horizontal="center"/>
    </xf>
    <xf numFmtId="0" fontId="23" fillId="0" borderId="0" xfId="0" applyFont="1" applyBorder="1"/>
    <xf numFmtId="0" fontId="23" fillId="0" borderId="0" xfId="0" applyFont="1" applyBorder="1" applyAlignment="1">
      <alignment horizontal="center"/>
    </xf>
    <xf numFmtId="0" fontId="26" fillId="0" borderId="0" xfId="0" applyFont="1" applyAlignment="1">
      <alignment horizontal="center"/>
    </xf>
    <xf numFmtId="0" fontId="4" fillId="0" borderId="0" xfId="0" applyFont="1" applyAlignment="1">
      <alignment horizontal="left"/>
    </xf>
    <xf numFmtId="0" fontId="27" fillId="0" borderId="0" xfId="0" applyFont="1" applyAlignment="1">
      <alignment horizontal="center"/>
    </xf>
    <xf numFmtId="0" fontId="28" fillId="0" borderId="0" xfId="0" applyFont="1" applyAlignment="1">
      <alignment horizontal="left"/>
    </xf>
    <xf numFmtId="0" fontId="5" fillId="0" borderId="1" xfId="0" applyFont="1" applyFill="1" applyBorder="1"/>
    <xf numFmtId="0" fontId="0" fillId="0" borderId="0" xfId="0" applyFill="1"/>
    <xf numFmtId="0" fontId="2" fillId="0" borderId="0" xfId="0" applyFont="1" applyAlignment="1">
      <alignment horizontal="right"/>
    </xf>
    <xf numFmtId="0" fontId="18"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28" fillId="0" borderId="2" xfId="0" applyFont="1" applyBorder="1" applyAlignment="1">
      <alignment horizontal="center" wrapText="1"/>
    </xf>
    <xf numFmtId="0" fontId="17" fillId="0" borderId="3" xfId="0" applyFont="1" applyBorder="1" applyAlignment="1">
      <alignment wrapText="1"/>
    </xf>
    <xf numFmtId="0" fontId="17" fillId="2" borderId="0" xfId="0" applyFont="1" applyFill="1" applyAlignment="1">
      <alignment horizontal="left" indent="2"/>
    </xf>
    <xf numFmtId="0" fontId="2" fillId="2" borderId="0" xfId="0" applyFont="1" applyFill="1" applyAlignment="1">
      <alignment horizontal="center"/>
    </xf>
    <xf numFmtId="0" fontId="17" fillId="2" borderId="0" xfId="0" applyFont="1" applyFill="1"/>
    <xf numFmtId="1" fontId="18" fillId="0" borderId="0" xfId="0" applyNumberFormat="1" applyFont="1"/>
    <xf numFmtId="0" fontId="18" fillId="0" borderId="0" xfId="0" applyFont="1"/>
    <xf numFmtId="10" fontId="16" fillId="0" borderId="0" xfId="1" applyNumberFormat="1" applyFont="1"/>
    <xf numFmtId="0" fontId="29" fillId="0" borderId="0" xfId="0" applyFont="1"/>
    <xf numFmtId="10" fontId="30" fillId="0" borderId="0" xfId="1" applyNumberFormat="1" applyFont="1"/>
    <xf numFmtId="0" fontId="28" fillId="0" borderId="0" xfId="0" applyFont="1" applyBorder="1" applyAlignment="1">
      <alignment horizontal="center" wrapText="1"/>
    </xf>
    <xf numFmtId="0" fontId="17" fillId="0" borderId="0" xfId="0" applyFont="1" applyBorder="1" applyAlignment="1">
      <alignment wrapText="1"/>
    </xf>
    <xf numFmtId="0" fontId="16" fillId="0" borderId="0" xfId="1" applyNumberFormat="1" applyFont="1"/>
    <xf numFmtId="0" fontId="5" fillId="0" borderId="0" xfId="0" applyFont="1" applyFill="1" applyAlignment="1">
      <alignment horizontal="center"/>
    </xf>
    <xf numFmtId="0" fontId="5" fillId="0" borderId="0" xfId="0" applyFont="1" applyFill="1"/>
    <xf numFmtId="0" fontId="7" fillId="0" borderId="0" xfId="0" applyFont="1" applyFill="1"/>
    <xf numFmtId="0" fontId="5" fillId="0" borderId="0" xfId="0" applyFont="1" applyFill="1" applyAlignment="1"/>
    <xf numFmtId="0" fontId="5" fillId="0" borderId="0" xfId="0" applyFont="1" applyFill="1" applyAlignment="1">
      <alignment horizontal="left" indent="1"/>
    </xf>
    <xf numFmtId="0" fontId="8" fillId="0" borderId="0" xfId="0" applyFont="1" applyFill="1" applyAlignment="1">
      <alignment horizontal="left" indent="1"/>
    </xf>
    <xf numFmtId="0" fontId="5"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vertical="top"/>
    </xf>
    <xf numFmtId="0" fontId="8" fillId="0" borderId="1" xfId="0" applyFont="1" applyFill="1" applyBorder="1" applyAlignment="1">
      <alignment horizontal="center"/>
    </xf>
    <xf numFmtId="0" fontId="5" fillId="0" borderId="1" xfId="0" applyFont="1" applyFill="1" applyBorder="1" applyAlignment="1">
      <alignment horizontal="left" indent="1"/>
    </xf>
    <xf numFmtId="0" fontId="5" fillId="0" borderId="1" xfId="0" applyFont="1" applyBorder="1" applyAlignment="1">
      <alignment horizontal="left" indent="4" readingOrder="1"/>
    </xf>
    <xf numFmtId="0" fontId="5" fillId="0" borderId="1" xfId="0" applyFont="1" applyFill="1" applyBorder="1" applyAlignment="1">
      <alignment horizontal="left" indent="4" readingOrder="1"/>
    </xf>
    <xf numFmtId="0" fontId="5" fillId="0" borderId="0" xfId="0" applyFont="1" applyBorder="1" applyAlignment="1">
      <alignment horizontal="left" indent="4" readingOrder="1"/>
    </xf>
    <xf numFmtId="0" fontId="8" fillId="0" borderId="0" xfId="0" applyFont="1" applyFill="1" applyAlignment="1">
      <alignment horizontal="center"/>
    </xf>
    <xf numFmtId="0" fontId="5" fillId="0" borderId="4" xfId="0" applyFont="1" applyFill="1" applyBorder="1" applyAlignment="1">
      <alignment horizontal="left" indent="1"/>
    </xf>
    <xf numFmtId="0" fontId="8" fillId="0" borderId="0" xfId="0" applyFont="1" applyBorder="1" applyAlignment="1">
      <alignment horizontal="center" readingOrder="1"/>
    </xf>
    <xf numFmtId="0" fontId="5" fillId="0" borderId="1" xfId="0" applyFont="1" applyFill="1" applyBorder="1" applyAlignment="1">
      <alignment horizontal="center"/>
    </xf>
    <xf numFmtId="0" fontId="5" fillId="3" borderId="4" xfId="0" applyFont="1" applyFill="1" applyBorder="1" applyAlignment="1">
      <alignment horizontal="left" indent="1"/>
    </xf>
    <xf numFmtId="0" fontId="8" fillId="0" borderId="0" xfId="0" applyFont="1" applyFill="1" applyAlignment="1">
      <alignment horizontal="left"/>
    </xf>
    <xf numFmtId="0" fontId="5" fillId="0" borderId="0" xfId="0" applyFont="1" applyBorder="1"/>
    <xf numFmtId="0" fontId="8" fillId="0" borderId="0" xfId="0" applyFont="1" applyAlignment="1">
      <alignment horizontal="center"/>
    </xf>
    <xf numFmtId="0" fontId="8" fillId="0" borderId="0" xfId="0" applyFont="1" applyAlignment="1">
      <alignment horizontal="left"/>
    </xf>
    <xf numFmtId="0" fontId="5" fillId="0" borderId="1" xfId="0" applyFont="1" applyBorder="1" applyAlignment="1">
      <alignment wrapText="1"/>
    </xf>
    <xf numFmtId="0" fontId="5" fillId="0" borderId="0" xfId="0" applyFont="1" applyAlignment="1">
      <alignment horizontal="left"/>
    </xf>
    <xf numFmtId="0" fontId="5" fillId="0" borderId="0" xfId="0" applyFont="1"/>
    <xf numFmtId="0" fontId="20" fillId="0" borderId="1" xfId="0" applyFont="1" applyBorder="1"/>
    <xf numFmtId="0" fontId="5" fillId="0" borderId="3" xfId="0" applyFont="1" applyBorder="1" applyAlignment="1">
      <alignment horizontal="center"/>
    </xf>
    <xf numFmtId="0" fontId="5" fillId="0" borderId="3" xfId="0" applyFont="1" applyBorder="1" applyAlignment="1"/>
    <xf numFmtId="0" fontId="5" fillId="0" borderId="1" xfId="0" applyFont="1" applyFill="1" applyBorder="1" applyAlignment="1">
      <alignment horizontal="left" vertical="top" wrapText="1"/>
    </xf>
    <xf numFmtId="0" fontId="5" fillId="0" borderId="1" xfId="0" applyFont="1" applyBorder="1" applyAlignment="1">
      <alignment horizontal="center"/>
    </xf>
    <xf numFmtId="0" fontId="5" fillId="0" borderId="1" xfId="0" applyFont="1" applyBorder="1" applyAlignment="1"/>
    <xf numFmtId="0" fontId="5" fillId="0" borderId="0" xfId="0" applyFont="1" applyBorder="1" applyAlignment="1">
      <alignment horizontal="center"/>
    </xf>
    <xf numFmtId="0" fontId="5" fillId="0" borderId="1" xfId="0" applyFont="1" applyBorder="1" applyAlignment="1">
      <alignment horizontal="left"/>
    </xf>
    <xf numFmtId="0" fontId="5" fillId="0" borderId="1" xfId="0" applyFont="1" applyBorder="1" applyAlignment="1">
      <alignment horizontal="left" vertical="top" indent="4" readingOrder="1"/>
    </xf>
    <xf numFmtId="0" fontId="5" fillId="0" borderId="3" xfId="0" applyFont="1" applyBorder="1"/>
    <xf numFmtId="0" fontId="5" fillId="0" borderId="1" xfId="0" applyFont="1" applyBorder="1" applyAlignment="1">
      <alignment horizontal="left" vertical="center"/>
    </xf>
    <xf numFmtId="0" fontId="10" fillId="0" borderId="1" xfId="0" applyFont="1" applyFill="1" applyBorder="1" applyAlignment="1">
      <alignment horizontal="left" vertical="top" wrapText="1"/>
    </xf>
    <xf numFmtId="0" fontId="10" fillId="0" borderId="1" xfId="0" applyFont="1" applyFill="1" applyBorder="1" applyAlignment="1">
      <alignment horizontal="left" wrapText="1"/>
    </xf>
    <xf numFmtId="0" fontId="10" fillId="0" borderId="1" xfId="0" applyFont="1" applyFill="1" applyBorder="1" applyAlignment="1">
      <alignment horizontal="left" vertical="center" wrapText="1"/>
    </xf>
    <xf numFmtId="0" fontId="10" fillId="0" borderId="5" xfId="0" applyFont="1" applyFill="1" applyBorder="1" applyAlignment="1">
      <alignment horizontal="justify" vertical="center" wrapText="1"/>
    </xf>
    <xf numFmtId="0" fontId="10" fillId="0" borderId="1" xfId="0" applyFont="1" applyFill="1" applyBorder="1" applyAlignment="1">
      <alignment vertical="top" wrapText="1"/>
    </xf>
    <xf numFmtId="0" fontId="10" fillId="0" borderId="5" xfId="0" applyFont="1" applyFill="1" applyBorder="1" applyAlignment="1">
      <alignment vertical="top" wrapText="1"/>
    </xf>
    <xf numFmtId="0" fontId="10" fillId="0" borderId="5" xfId="0" applyFont="1" applyFill="1" applyBorder="1" applyAlignment="1">
      <alignment horizontal="left" wrapText="1"/>
    </xf>
    <xf numFmtId="0" fontId="10" fillId="0" borderId="1" xfId="0" applyFont="1" applyFill="1" applyBorder="1"/>
    <xf numFmtId="0" fontId="10" fillId="0" borderId="1" xfId="0" applyFont="1" applyFill="1" applyBorder="1" applyAlignment="1">
      <alignment horizontal="left" vertical="center"/>
    </xf>
    <xf numFmtId="0" fontId="10" fillId="0" borderId="1" xfId="0" applyFont="1" applyFill="1" applyBorder="1" applyAlignment="1">
      <alignment vertical="center"/>
    </xf>
    <xf numFmtId="0" fontId="10" fillId="0" borderId="1" xfId="0" applyFont="1" applyFill="1" applyBorder="1" applyAlignment="1">
      <alignment horizontal="justify" vertical="top" wrapText="1"/>
    </xf>
    <xf numFmtId="0" fontId="10" fillId="0" borderId="1" xfId="0" applyFont="1" applyFill="1" applyBorder="1" applyAlignment="1">
      <alignment vertical="center" wrapText="1"/>
    </xf>
    <xf numFmtId="0" fontId="20" fillId="0" borderId="0" xfId="0" applyFont="1" applyBorder="1"/>
    <xf numFmtId="0" fontId="5" fillId="0" borderId="4" xfId="0" applyFont="1" applyBorder="1"/>
    <xf numFmtId="0" fontId="5" fillId="3" borderId="0" xfId="0" applyFont="1" applyFill="1" applyBorder="1"/>
    <xf numFmtId="0" fontId="5" fillId="0" borderId="1" xfId="0" applyFont="1" applyBorder="1" applyAlignment="1">
      <alignment horizontal="center" vertical="top"/>
    </xf>
    <xf numFmtId="0" fontId="5" fillId="0" borderId="1" xfId="0" applyFont="1" applyBorder="1" applyAlignment="1">
      <alignment vertical="top" wrapText="1"/>
    </xf>
    <xf numFmtId="0" fontId="0" fillId="3" borderId="0" xfId="0" applyFill="1"/>
    <xf numFmtId="0" fontId="5" fillId="0" borderId="1" xfId="0" applyFont="1" applyFill="1" applyBorder="1" applyAlignment="1">
      <alignment horizontal="left" vertical="top" indent="1"/>
    </xf>
    <xf numFmtId="0" fontId="9" fillId="0" borderId="0" xfId="0" applyFont="1" applyBorder="1"/>
    <xf numFmtId="0" fontId="10" fillId="0" borderId="1" xfId="0" applyFont="1" applyFill="1" applyBorder="1" applyAlignment="1">
      <alignment horizontal="center"/>
    </xf>
    <xf numFmtId="0" fontId="5" fillId="0" borderId="6" xfId="0" applyFont="1" applyBorder="1"/>
    <xf numFmtId="0" fontId="5" fillId="0" borderId="7" xfId="0" applyFont="1" applyBorder="1"/>
    <xf numFmtId="0" fontId="9" fillId="0" borderId="8" xfId="0" applyFont="1" applyFill="1" applyBorder="1" applyAlignment="1">
      <alignment horizontal="center"/>
    </xf>
    <xf numFmtId="0" fontId="7" fillId="0" borderId="8" xfId="0" applyFont="1" applyBorder="1" applyAlignment="1">
      <alignment horizontal="left"/>
    </xf>
    <xf numFmtId="0" fontId="5" fillId="0" borderId="8" xfId="0" applyFont="1" applyBorder="1" applyAlignment="1">
      <alignment horizontal="left"/>
    </xf>
    <xf numFmtId="0" fontId="9" fillId="0" borderId="8" xfId="0" applyFont="1" applyBorder="1" applyAlignment="1">
      <alignment horizontal="left"/>
    </xf>
    <xf numFmtId="0" fontId="5" fillId="0" borderId="9" xfId="0" applyFont="1" applyBorder="1"/>
    <xf numFmtId="0" fontId="32" fillId="0" borderId="0" xfId="0" applyFont="1"/>
    <xf numFmtId="0" fontId="5" fillId="0" borderId="1" xfId="0" applyFont="1" applyFill="1" applyBorder="1" applyAlignment="1">
      <alignment horizontal="left"/>
    </xf>
    <xf numFmtId="0" fontId="13" fillId="0" borderId="1" xfId="0" applyFont="1" applyFill="1" applyBorder="1" applyAlignment="1">
      <alignment horizontal="center" vertical="top" wrapText="1"/>
    </xf>
    <xf numFmtId="0" fontId="7" fillId="0" borderId="1" xfId="0" applyFont="1" applyFill="1" applyBorder="1" applyAlignment="1">
      <alignment horizontal="center" vertical="center"/>
    </xf>
    <xf numFmtId="0" fontId="5" fillId="0" borderId="1" xfId="0" applyFont="1" applyBorder="1" applyAlignment="1">
      <alignment readingOrder="1"/>
    </xf>
    <xf numFmtId="0" fontId="5" fillId="0" borderId="10" xfId="0" applyFont="1" applyBorder="1" applyAlignment="1">
      <alignment horizontal="left"/>
    </xf>
    <xf numFmtId="0" fontId="8" fillId="0" borderId="1" xfId="0" applyFont="1" applyFill="1" applyBorder="1" applyAlignment="1">
      <alignment horizontal="left"/>
    </xf>
    <xf numFmtId="0" fontId="10" fillId="0" borderId="1" xfId="0" applyFont="1" applyFill="1" applyBorder="1" applyAlignment="1">
      <alignment wrapText="1"/>
    </xf>
    <xf numFmtId="0" fontId="5" fillId="0" borderId="1" xfId="0" applyFont="1" applyFill="1" applyBorder="1" applyAlignment="1">
      <alignment horizontal="justify" vertical="top" wrapText="1"/>
    </xf>
    <xf numFmtId="0" fontId="10" fillId="0" borderId="3" xfId="0" applyFont="1" applyFill="1" applyBorder="1" applyAlignment="1">
      <alignment horizontal="left" vertical="top" wrapText="1"/>
    </xf>
    <xf numFmtId="0" fontId="10" fillId="0" borderId="1" xfId="0" applyFont="1" applyFill="1" applyBorder="1" applyAlignment="1">
      <alignment horizontal="justify" vertical="center" wrapText="1"/>
    </xf>
    <xf numFmtId="0" fontId="10" fillId="0" borderId="5" xfId="0" applyFont="1" applyFill="1" applyBorder="1" applyAlignment="1">
      <alignment horizontal="left" vertical="top" wrapText="1"/>
    </xf>
    <xf numFmtId="0" fontId="10" fillId="0" borderId="5" xfId="0" applyFont="1" applyFill="1" applyBorder="1" applyAlignment="1">
      <alignment vertical="center" wrapText="1"/>
    </xf>
    <xf numFmtId="0" fontId="5" fillId="0" borderId="11" xfId="0" applyFont="1" applyBorder="1"/>
    <xf numFmtId="0" fontId="9" fillId="0" borderId="8" xfId="0" applyFont="1" applyBorder="1" applyAlignment="1">
      <alignment horizontal="left" indent="6"/>
    </xf>
    <xf numFmtId="0" fontId="5" fillId="0" borderId="8" xfId="0" applyFont="1" applyBorder="1"/>
    <xf numFmtId="0" fontId="5" fillId="0" borderId="11" xfId="0" applyFont="1" applyBorder="1" applyAlignment="1">
      <alignment horizontal="center"/>
    </xf>
    <xf numFmtId="0" fontId="10" fillId="0" borderId="5" xfId="0" applyFont="1" applyFill="1" applyBorder="1" applyAlignment="1">
      <alignment wrapText="1"/>
    </xf>
    <xf numFmtId="0" fontId="10" fillId="0" borderId="5"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33" fillId="0" borderId="1" xfId="0" applyFont="1" applyBorder="1"/>
    <xf numFmtId="0" fontId="7" fillId="0" borderId="1" xfId="0" applyFont="1" applyBorder="1" applyAlignment="1">
      <alignment horizontal="center" vertical="center"/>
    </xf>
    <xf numFmtId="0" fontId="0" fillId="0" borderId="0" xfId="0" applyFont="1" applyAlignment="1">
      <alignment horizontal="center"/>
    </xf>
    <xf numFmtId="0" fontId="33" fillId="0" borderId="0" xfId="0" applyFont="1" applyBorder="1"/>
    <xf numFmtId="0" fontId="33" fillId="0" borderId="0" xfId="0" applyFont="1" applyBorder="1" applyAlignment="1">
      <alignment horizontal="center"/>
    </xf>
    <xf numFmtId="9" fontId="0" fillId="0" borderId="1" xfId="0" applyNumberFormat="1" applyBorder="1" applyAlignment="1">
      <alignment horizontal="center"/>
    </xf>
    <xf numFmtId="0" fontId="0" fillId="0" borderId="0" xfId="0" applyAlignment="1">
      <alignment horizontal="right"/>
    </xf>
    <xf numFmtId="0" fontId="9" fillId="0" borderId="8" xfId="0" quotePrefix="1" applyFont="1" applyBorder="1" applyAlignment="1">
      <alignment horizontal="left"/>
    </xf>
    <xf numFmtId="0" fontId="0" fillId="0" borderId="0" xfId="0" applyAlignment="1">
      <alignment horizontal="center"/>
    </xf>
    <xf numFmtId="0" fontId="31" fillId="0" borderId="0" xfId="0" applyFont="1"/>
    <xf numFmtId="1" fontId="2" fillId="2" borderId="0" xfId="0" applyNumberFormat="1" applyFont="1" applyFill="1" applyAlignment="1">
      <alignment horizontal="center"/>
    </xf>
    <xf numFmtId="0" fontId="2" fillId="0" borderId="0" xfId="0" applyFont="1"/>
    <xf numFmtId="3" fontId="2" fillId="0" borderId="0" xfId="1" applyNumberFormat="1" applyFont="1"/>
    <xf numFmtId="9" fontId="2" fillId="0" borderId="0" xfId="0" applyNumberFormat="1" applyFont="1"/>
    <xf numFmtId="1" fontId="2" fillId="0" borderId="0" xfId="0" applyNumberFormat="1" applyFont="1" applyAlignment="1">
      <alignment horizontal="center"/>
    </xf>
    <xf numFmtId="1" fontId="2" fillId="0" borderId="0" xfId="0" applyNumberFormat="1" applyFont="1" applyAlignment="1">
      <alignment horizontal="right"/>
    </xf>
    <xf numFmtId="1" fontId="2" fillId="0" borderId="0" xfId="0" applyNumberFormat="1" applyFont="1"/>
    <xf numFmtId="0" fontId="2" fillId="0" borderId="0" xfId="0" applyFont="1" applyAlignment="1">
      <alignment horizontal="center"/>
    </xf>
    <xf numFmtId="0" fontId="2" fillId="0" borderId="0" xfId="1" applyNumberFormat="1" applyFont="1" applyAlignment="1">
      <alignment horizontal="center"/>
    </xf>
    <xf numFmtId="10" fontId="2" fillId="0" borderId="0" xfId="0" applyNumberFormat="1" applyFont="1" applyAlignment="1">
      <alignment horizontal="center"/>
    </xf>
    <xf numFmtId="0" fontId="8" fillId="0" borderId="0" xfId="0" applyFont="1" applyFill="1" applyBorder="1" applyAlignment="1">
      <alignment horizontal="left"/>
    </xf>
    <xf numFmtId="0" fontId="9" fillId="0" borderId="8" xfId="0" applyFont="1" applyFill="1" applyBorder="1" applyAlignment="1">
      <alignment horizontal="left"/>
    </xf>
    <xf numFmtId="0" fontId="9" fillId="0" borderId="8" xfId="0" applyFont="1" applyBorder="1"/>
    <xf numFmtId="0" fontId="10" fillId="0" borderId="0" xfId="0" applyFont="1"/>
    <xf numFmtId="0" fontId="7" fillId="0" borderId="0" xfId="0" applyFont="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10" fillId="0" borderId="1" xfId="0" applyFont="1" applyBorder="1" applyAlignment="1">
      <alignment wrapText="1"/>
    </xf>
    <xf numFmtId="0" fontId="10" fillId="0" borderId="1" xfId="0" applyFont="1" applyBorder="1"/>
    <xf numFmtId="0" fontId="5" fillId="3" borderId="1" xfId="0" applyFont="1" applyFill="1" applyBorder="1" applyAlignment="1">
      <alignment wrapText="1"/>
    </xf>
    <xf numFmtId="0" fontId="5" fillId="3" borderId="1" xfId="0" applyFont="1" applyFill="1" applyBorder="1"/>
    <xf numFmtId="0" fontId="5" fillId="3" borderId="0" xfId="0" applyFont="1" applyFill="1"/>
    <xf numFmtId="0" fontId="5" fillId="0" borderId="1" xfId="0" applyFont="1" applyBorder="1" applyAlignment="1">
      <alignment horizontal="left" wrapText="1"/>
    </xf>
    <xf numFmtId="0" fontId="7" fillId="3" borderId="1" xfId="0" applyFont="1" applyFill="1" applyBorder="1" applyAlignment="1">
      <alignment horizontal="center"/>
    </xf>
    <xf numFmtId="0" fontId="7" fillId="0" borderId="1" xfId="0" applyFont="1" applyBorder="1" applyAlignment="1">
      <alignment horizontal="center"/>
    </xf>
    <xf numFmtId="0" fontId="7" fillId="0" borderId="1" xfId="0" applyFont="1" applyFill="1" applyBorder="1" applyAlignment="1">
      <alignment horizontal="center"/>
    </xf>
    <xf numFmtId="0" fontId="7" fillId="0" borderId="0" xfId="0" applyFont="1" applyFill="1" applyBorder="1" applyAlignment="1">
      <alignment horizontal="center"/>
    </xf>
    <xf numFmtId="0" fontId="5" fillId="0" borderId="0" xfId="0" applyFont="1" applyFill="1" applyBorder="1"/>
    <xf numFmtId="0" fontId="7" fillId="0" borderId="0" xfId="0" applyFont="1" applyBorder="1" applyAlignment="1">
      <alignment horizontal="center"/>
    </xf>
    <xf numFmtId="0" fontId="5" fillId="0" borderId="12" xfId="0" applyFont="1" applyFill="1" applyBorder="1" applyAlignment="1">
      <alignment horizontal="left"/>
    </xf>
    <xf numFmtId="0" fontId="5" fillId="0" borderId="13" xfId="0" applyFont="1" applyBorder="1"/>
    <xf numFmtId="0" fontId="5" fillId="0" borderId="14" xfId="0" applyFont="1" applyFill="1" applyBorder="1" applyAlignment="1">
      <alignment horizontal="center"/>
    </xf>
    <xf numFmtId="0" fontId="7" fillId="0" borderId="8" xfId="0" applyFont="1" applyFill="1" applyBorder="1" applyAlignment="1">
      <alignment horizontal="left"/>
    </xf>
    <xf numFmtId="0" fontId="5" fillId="0" borderId="14" xfId="0" applyFont="1" applyFill="1" applyBorder="1"/>
    <xf numFmtId="0" fontId="7" fillId="0" borderId="8" xfId="0" applyFont="1" applyFill="1" applyBorder="1" applyAlignment="1">
      <alignment horizontal="left" indent="6"/>
    </xf>
    <xf numFmtId="0" fontId="5" fillId="0" borderId="8" xfId="0" applyFont="1" applyFill="1" applyBorder="1" applyAlignment="1">
      <alignment horizontal="left" indent="6"/>
    </xf>
    <xf numFmtId="0" fontId="10" fillId="0" borderId="14" xfId="0" applyFont="1" applyBorder="1"/>
    <xf numFmtId="0" fontId="9" fillId="0" borderId="8" xfId="0" applyFont="1" applyFill="1" applyBorder="1" applyAlignment="1">
      <alignment horizontal="left" indent="6"/>
    </xf>
    <xf numFmtId="0" fontId="5" fillId="0" borderId="10" xfId="0" applyFont="1" applyFill="1" applyBorder="1" applyAlignment="1">
      <alignment horizontal="left" indent="6"/>
    </xf>
    <xf numFmtId="0" fontId="7" fillId="0" borderId="14" xfId="0" applyFont="1" applyFill="1" applyBorder="1" applyAlignment="1">
      <alignment horizontal="center"/>
    </xf>
    <xf numFmtId="0" fontId="5" fillId="0" borderId="14" xfId="0" applyFont="1" applyBorder="1"/>
    <xf numFmtId="0" fontId="5" fillId="0" borderId="2" xfId="0" applyFont="1" applyBorder="1"/>
    <xf numFmtId="9" fontId="5" fillId="0" borderId="14" xfId="0" applyNumberFormat="1" applyFont="1" applyBorder="1"/>
    <xf numFmtId="0" fontId="2" fillId="0" borderId="8" xfId="0" applyFont="1" applyBorder="1" applyAlignment="1">
      <alignment horizontal="center"/>
    </xf>
    <xf numFmtId="0" fontId="31" fillId="0" borderId="8" xfId="0" applyFont="1" applyBorder="1"/>
    <xf numFmtId="0" fontId="9" fillId="0" borderId="10" xfId="0" applyFont="1" applyBorder="1"/>
    <xf numFmtId="0" fontId="5" fillId="0" borderId="0" xfId="0" applyFont="1" applyBorder="1" applyAlignment="1">
      <alignment horizontal="center" vertical="center"/>
    </xf>
    <xf numFmtId="0" fontId="31" fillId="0" borderId="0" xfId="0" applyFont="1" applyAlignment="1">
      <alignment horizontal="center"/>
    </xf>
    <xf numFmtId="0" fontId="35" fillId="0" borderId="0" xfId="0" applyFont="1" applyBorder="1" applyAlignment="1">
      <alignment horizontal="center"/>
    </xf>
    <xf numFmtId="0" fontId="35" fillId="0" borderId="1" xfId="0" applyFont="1" applyBorder="1"/>
    <xf numFmtId="0" fontId="35" fillId="0" borderId="0" xfId="0" applyFont="1" applyBorder="1"/>
    <xf numFmtId="0" fontId="31" fillId="0" borderId="0" xfId="0" applyFont="1" applyAlignment="1">
      <alignment horizontal="right"/>
    </xf>
    <xf numFmtId="0" fontId="1"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xf numFmtId="0" fontId="7" fillId="0" borderId="12" xfId="0" applyFont="1" applyBorder="1" applyAlignment="1">
      <alignment horizontal="left"/>
    </xf>
    <xf numFmtId="0" fontId="5" fillId="0" borderId="12" xfId="0" applyFont="1" applyBorder="1" applyAlignment="1">
      <alignment horizontal="left"/>
    </xf>
    <xf numFmtId="0" fontId="31" fillId="0" borderId="0" xfId="0" applyFont="1" applyFill="1"/>
    <xf numFmtId="0" fontId="7" fillId="0" borderId="1" xfId="0" applyFont="1" applyFill="1" applyBorder="1" applyAlignment="1">
      <alignment horizont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3" fillId="0" borderId="1" xfId="0" applyFont="1" applyFill="1" applyBorder="1" applyAlignment="1">
      <alignment horizontal="center"/>
    </xf>
    <xf numFmtId="0" fontId="36" fillId="0" borderId="0" xfId="0" applyFont="1" applyFill="1" applyAlignment="1">
      <alignment horizontal="center"/>
    </xf>
    <xf numFmtId="0" fontId="31" fillId="0" borderId="1" xfId="0" applyFont="1" applyFill="1" applyBorder="1" applyAlignment="1">
      <alignment horizontal="center"/>
    </xf>
    <xf numFmtId="0" fontId="5" fillId="0" borderId="2" xfId="0" applyFont="1" applyFill="1" applyBorder="1" applyAlignment="1">
      <alignment horizontal="center"/>
    </xf>
    <xf numFmtId="0" fontId="31" fillId="0" borderId="0" xfId="0" applyFont="1" applyFill="1" applyAlignment="1">
      <alignment horizontal="center"/>
    </xf>
    <xf numFmtId="9" fontId="31" fillId="0" borderId="1" xfId="0" applyNumberFormat="1" applyFont="1" applyFill="1" applyBorder="1" applyAlignment="1">
      <alignment horizontal="center"/>
    </xf>
    <xf numFmtId="0" fontId="31" fillId="0" borderId="0" xfId="0" applyFont="1" applyFill="1" applyBorder="1"/>
    <xf numFmtId="0" fontId="2" fillId="0" borderId="0" xfId="0" applyFont="1" applyFill="1"/>
    <xf numFmtId="0" fontId="9" fillId="0" borderId="0" xfId="0" applyFont="1" applyFill="1" applyAlignment="1">
      <alignment horizontal="left" indent="2"/>
    </xf>
    <xf numFmtId="0" fontId="8" fillId="0" borderId="0" xfId="0" applyFont="1" applyFill="1" applyAlignment="1">
      <alignment horizontal="left" indent="2"/>
    </xf>
    <xf numFmtId="0" fontId="8" fillId="0" borderId="0" xfId="0" applyFont="1" applyFill="1" applyAlignment="1"/>
    <xf numFmtId="0" fontId="8" fillId="0" borderId="0" xfId="0" applyFont="1" applyFill="1" applyAlignment="1">
      <alignment horizontal="left" indent="6"/>
    </xf>
    <xf numFmtId="0" fontId="8" fillId="0" borderId="0" xfId="0" applyFont="1" applyBorder="1" applyAlignment="1">
      <alignment horizontal="left" indent="2"/>
    </xf>
    <xf numFmtId="0" fontId="5" fillId="0" borderId="0" xfId="0" applyFont="1" applyAlignment="1">
      <alignment horizontal="left" indent="23"/>
    </xf>
    <xf numFmtId="0" fontId="7" fillId="0" borderId="8" xfId="0" applyFont="1" applyBorder="1" applyAlignment="1">
      <alignment horizontal="left" indent="6"/>
    </xf>
    <xf numFmtId="0" fontId="39" fillId="0" borderId="1" xfId="0" applyFont="1" applyFill="1" applyBorder="1" applyAlignment="1">
      <alignment horizontal="center"/>
    </xf>
    <xf numFmtId="0" fontId="5" fillId="0" borderId="0" xfId="0" applyFont="1" applyBorder="1" applyAlignment="1">
      <alignment wrapText="1"/>
    </xf>
    <xf numFmtId="0" fontId="9" fillId="0" borderId="0" xfId="0" applyFont="1" applyFill="1" applyBorder="1" applyAlignment="1"/>
    <xf numFmtId="0" fontId="9" fillId="0" borderId="6" xfId="0" applyFont="1" applyFill="1" applyBorder="1" applyAlignment="1"/>
    <xf numFmtId="0" fontId="9" fillId="0" borderId="8" xfId="0" applyFont="1" applyFill="1" applyBorder="1" applyAlignment="1"/>
    <xf numFmtId="0" fontId="9" fillId="0" borderId="0" xfId="0" quotePrefix="1" applyFont="1" applyBorder="1" applyAlignment="1"/>
    <xf numFmtId="0" fontId="9" fillId="0" borderId="6" xfId="0" quotePrefix="1" applyFont="1" applyBorder="1" applyAlignment="1"/>
    <xf numFmtId="0" fontId="9" fillId="0" borderId="8" xfId="0" applyFont="1" applyBorder="1" applyAlignment="1"/>
    <xf numFmtId="0" fontId="34" fillId="0" borderId="8" xfId="0" applyFont="1" applyBorder="1" applyAlignment="1">
      <alignment horizontal="left" indent="6"/>
    </xf>
    <xf numFmtId="0" fontId="9" fillId="0" borderId="1" xfId="0" applyFont="1" applyFill="1" applyBorder="1" applyAlignment="1">
      <alignment horizontal="left" indent="4" readingOrder="1"/>
    </xf>
    <xf numFmtId="0" fontId="9" fillId="0" borderId="1" xfId="0" applyFont="1" applyBorder="1" applyAlignment="1">
      <alignment horizontal="left" indent="4"/>
    </xf>
    <xf numFmtId="0" fontId="5" fillId="0" borderId="0" xfId="0" applyFont="1" applyAlignment="1">
      <alignment horizontal="left" indent="15"/>
    </xf>
    <xf numFmtId="0" fontId="9" fillId="0" borderId="10" xfId="0" applyFont="1" applyFill="1" applyBorder="1" applyAlignment="1">
      <alignment horizontal="left" indent="6"/>
    </xf>
    <xf numFmtId="0" fontId="5" fillId="0" borderId="1" xfId="0" applyFont="1" applyBorder="1" applyAlignment="1">
      <alignment horizontal="left" vertical="top" wrapText="1" indent="5" readingOrder="1"/>
    </xf>
    <xf numFmtId="0" fontId="5" fillId="0" borderId="1" xfId="0" applyFont="1" applyFill="1" applyBorder="1" applyAlignment="1">
      <alignment horizontal="left" vertical="top" wrapText="1" indent="5"/>
    </xf>
    <xf numFmtId="0" fontId="5" fillId="0" borderId="1" xfId="0" applyFont="1" applyBorder="1" applyAlignment="1">
      <alignment horizontal="left" indent="5"/>
    </xf>
    <xf numFmtId="0" fontId="5" fillId="3" borderId="1" xfId="0" applyFont="1" applyFill="1" applyBorder="1" applyAlignment="1">
      <alignment horizontal="left" vertical="top" wrapText="1" indent="5"/>
    </xf>
    <xf numFmtId="0" fontId="5" fillId="0" borderId="1" xfId="0" applyFont="1" applyBorder="1" applyAlignment="1">
      <alignment horizontal="left" vertical="top" indent="5" readingOrder="1"/>
    </xf>
    <xf numFmtId="0" fontId="5" fillId="0" borderId="1" xfId="0" applyFont="1" applyBorder="1" applyAlignment="1">
      <alignment horizontal="left" wrapText="1" indent="5" readingOrder="1"/>
    </xf>
    <xf numFmtId="0" fontId="5" fillId="0" borderId="1" xfId="0" applyFont="1" applyBorder="1" applyAlignment="1">
      <alignment horizontal="left" indent="5" readingOrder="1"/>
    </xf>
    <xf numFmtId="0" fontId="5" fillId="0" borderId="3" xfId="0" applyFont="1" applyBorder="1" applyAlignment="1">
      <alignment horizontal="left" vertical="top" wrapText="1" indent="5" readingOrder="1"/>
    </xf>
    <xf numFmtId="0" fontId="5" fillId="0" borderId="3" xfId="0" applyFont="1" applyBorder="1" applyAlignment="1">
      <alignment horizontal="left" vertical="top" indent="5" readingOrder="1"/>
    </xf>
    <xf numFmtId="0" fontId="5" fillId="0" borderId="1" xfId="0" applyFont="1" applyFill="1" applyBorder="1" applyAlignment="1">
      <alignment horizontal="left" wrapText="1" indent="5" readingOrder="1"/>
    </xf>
    <xf numFmtId="0" fontId="5" fillId="0" borderId="1" xfId="0" applyFont="1" applyFill="1" applyBorder="1" applyAlignment="1">
      <alignment horizontal="left" vertical="top" wrapText="1" indent="5" readingOrder="1"/>
    </xf>
    <xf numFmtId="0" fontId="31" fillId="0" borderId="0" xfId="0" applyFont="1" applyAlignment="1">
      <alignment horizontal="left" indent="5"/>
    </xf>
    <xf numFmtId="0" fontId="5" fillId="0" borderId="4" xfId="0" applyFont="1" applyBorder="1" applyAlignment="1">
      <alignment horizontal="left" vertical="top" wrapText="1" indent="5"/>
    </xf>
    <xf numFmtId="0" fontId="5" fillId="0" borderId="4" xfId="0" applyFont="1" applyFill="1" applyBorder="1" applyAlignment="1">
      <alignment horizontal="left" vertical="top" wrapText="1" indent="5"/>
    </xf>
    <xf numFmtId="0" fontId="5" fillId="0" borderId="4" xfId="0" applyFont="1" applyFill="1" applyBorder="1" applyAlignment="1">
      <alignment horizontal="left" vertical="top" indent="5" readingOrder="1"/>
    </xf>
    <xf numFmtId="0" fontId="5" fillId="0" borderId="4" xfId="0" applyFont="1" applyBorder="1" applyAlignment="1">
      <alignment horizontal="left" indent="5" readingOrder="1"/>
    </xf>
    <xf numFmtId="0" fontId="5" fillId="0" borderId="4" xfId="0" applyFont="1" applyBorder="1" applyAlignment="1">
      <alignment horizontal="left" vertical="top" indent="5" readingOrder="1"/>
    </xf>
    <xf numFmtId="0" fontId="5" fillId="0" borderId="4" xfId="0" applyFont="1" applyBorder="1" applyAlignment="1">
      <alignment horizontal="left" wrapText="1" indent="5" readingOrder="1"/>
    </xf>
    <xf numFmtId="0" fontId="5" fillId="3" borderId="4" xfId="0" applyFont="1" applyFill="1" applyBorder="1" applyAlignment="1">
      <alignment horizontal="left" vertical="top" indent="5" readingOrder="1"/>
    </xf>
    <xf numFmtId="0" fontId="5" fillId="0" borderId="4" xfId="0" applyFont="1" applyBorder="1" applyAlignment="1">
      <alignment horizontal="left" vertical="top" wrapText="1" indent="5" readingOrder="1"/>
    </xf>
    <xf numFmtId="0" fontId="5" fillId="0" borderId="1" xfId="0" applyFont="1" applyFill="1" applyBorder="1" applyAlignment="1">
      <alignment horizontal="left" vertical="top" indent="5" readingOrder="1"/>
    </xf>
    <xf numFmtId="0" fontId="5" fillId="0" borderId="1" xfId="0" applyFont="1" applyBorder="1" applyAlignment="1">
      <alignment horizontal="left" vertical="top" wrapText="1" indent="5"/>
    </xf>
    <xf numFmtId="0" fontId="5" fillId="0" borderId="1" xfId="0" applyFont="1" applyBorder="1" applyAlignment="1">
      <alignment horizontal="left" vertical="top" indent="5"/>
    </xf>
    <xf numFmtId="0" fontId="5" fillId="0" borderId="1" xfId="0" applyFont="1" applyFill="1" applyBorder="1" applyAlignment="1">
      <alignment horizontal="left" indent="5"/>
    </xf>
    <xf numFmtId="0" fontId="5" fillId="0" borderId="1" xfId="0" applyFont="1" applyBorder="1" applyAlignment="1">
      <alignment horizontal="left" wrapText="1" indent="9" readingOrder="1"/>
    </xf>
    <xf numFmtId="0" fontId="5" fillId="0" borderId="1" xfId="0" applyFont="1" applyBorder="1" applyAlignment="1">
      <alignment horizontal="left" vertical="top" wrapText="1" indent="9" readingOrder="1"/>
    </xf>
    <xf numFmtId="0" fontId="5" fillId="0" borderId="1" xfId="0" applyFont="1" applyFill="1" applyBorder="1" applyAlignment="1">
      <alignment horizontal="left" indent="5" readingOrder="1"/>
    </xf>
    <xf numFmtId="0" fontId="5" fillId="0" borderId="1" xfId="0" applyFont="1" applyBorder="1" applyAlignment="1">
      <alignment horizontal="left" wrapText="1" indent="5"/>
    </xf>
    <xf numFmtId="0" fontId="34" fillId="0" borderId="0" xfId="0" applyFont="1"/>
    <xf numFmtId="0" fontId="5" fillId="0" borderId="0" xfId="0" applyFont="1" applyBorder="1" applyAlignment="1">
      <alignment horizontal="center"/>
    </xf>
    <xf numFmtId="0" fontId="5" fillId="0" borderId="2" xfId="0" applyFont="1" applyBorder="1" applyAlignment="1">
      <alignment horizontal="center"/>
    </xf>
    <xf numFmtId="0" fontId="10" fillId="0" borderId="2" xfId="0" applyFont="1" applyFill="1" applyBorder="1" applyAlignment="1">
      <alignment vertical="top" wrapText="1"/>
    </xf>
    <xf numFmtId="0" fontId="5" fillId="0" borderId="2" xfId="0" applyFont="1" applyFill="1" applyBorder="1" applyAlignment="1">
      <alignment horizontal="center" vertical="center"/>
    </xf>
    <xf numFmtId="0" fontId="5" fillId="0" borderId="0" xfId="0" applyFont="1" applyBorder="1" applyAlignment="1">
      <alignment horizontal="left" vertical="top" indent="5" readingOrder="1"/>
    </xf>
    <xf numFmtId="0" fontId="10" fillId="0" borderId="0" xfId="0" applyFont="1" applyFill="1" applyBorder="1" applyAlignment="1">
      <alignment vertical="top" wrapText="1"/>
    </xf>
    <xf numFmtId="0" fontId="5" fillId="0" borderId="0" xfId="0" applyFont="1" applyFill="1" applyBorder="1" applyAlignment="1">
      <alignment horizontal="center" vertical="center"/>
    </xf>
    <xf numFmtId="0" fontId="5" fillId="0" borderId="9" xfId="0" applyFont="1" applyBorder="1" applyAlignment="1">
      <alignment horizontal="left" vertical="top" indent="5" readingOrder="1"/>
    </xf>
    <xf numFmtId="0" fontId="5" fillId="0" borderId="9" xfId="0" applyFont="1" applyBorder="1" applyAlignment="1">
      <alignment horizontal="center"/>
    </xf>
    <xf numFmtId="0" fontId="10" fillId="0" borderId="9" xfId="0" applyFont="1" applyFill="1" applyBorder="1" applyAlignment="1">
      <alignment vertical="top" wrapText="1"/>
    </xf>
    <xf numFmtId="0" fontId="5" fillId="0" borderId="9" xfId="0" applyFont="1" applyFill="1" applyBorder="1" applyAlignment="1">
      <alignment horizontal="center" vertical="center"/>
    </xf>
    <xf numFmtId="0" fontId="7" fillId="0" borderId="12" xfId="0" applyFont="1" applyFill="1" applyBorder="1" applyAlignment="1">
      <alignment horizontal="left" indent="6"/>
    </xf>
    <xf numFmtId="0" fontId="5" fillId="0" borderId="12" xfId="0" applyFont="1" applyBorder="1" applyAlignment="1">
      <alignment horizontal="left" vertical="top" wrapText="1" indent="5" readingOrder="1"/>
    </xf>
    <xf numFmtId="0" fontId="34" fillId="0" borderId="0" xfId="0" applyFont="1" applyAlignment="1">
      <alignment horizontal="center"/>
    </xf>
    <xf numFmtId="0" fontId="38" fillId="0" borderId="0" xfId="0" applyFont="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readingOrder="1"/>
    </xf>
    <xf numFmtId="0" fontId="9" fillId="0" borderId="0" xfId="0" applyFont="1" applyFill="1" applyAlignment="1">
      <alignment horizontal="center"/>
    </xf>
    <xf numFmtId="0" fontId="7" fillId="0" borderId="0" xfId="0" applyFont="1" applyFill="1" applyAlignment="1">
      <alignment horizontal="center"/>
    </xf>
    <xf numFmtId="0" fontId="5" fillId="0" borderId="0" xfId="0" applyFont="1" applyFill="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1" fillId="0" borderId="1" xfId="0" applyFont="1" applyBorder="1" applyAlignment="1">
      <alignment horizontal="center" vertical="center"/>
    </xf>
    <xf numFmtId="0" fontId="2" fillId="0" borderId="1" xfId="1" applyNumberFormat="1" applyFont="1" applyBorder="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xf>
    <xf numFmtId="0" fontId="31" fillId="0" borderId="0" xfId="0" applyFont="1" applyAlignment="1">
      <alignment horizontal="center"/>
    </xf>
    <xf numFmtId="0" fontId="8" fillId="0" borderId="0" xfId="0" applyFont="1" applyFill="1" applyAlignment="1">
      <alignment horizontal="left" wrapText="1" indent="6"/>
    </xf>
    <xf numFmtId="0" fontId="5" fillId="0" borderId="8"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9" fillId="0" borderId="8" xfId="0" applyFont="1" applyFill="1" applyBorder="1" applyAlignment="1">
      <alignment horizontal="center"/>
    </xf>
    <xf numFmtId="0" fontId="9" fillId="0" borderId="0" xfId="0" applyFont="1" applyFill="1" applyBorder="1" applyAlignment="1">
      <alignment horizontal="center"/>
    </xf>
    <xf numFmtId="0" fontId="9" fillId="0" borderId="6" xfId="0" applyFont="1" applyFill="1" applyBorder="1" applyAlignment="1">
      <alignment horizontal="center"/>
    </xf>
    <xf numFmtId="0" fontId="8" fillId="0" borderId="0" xfId="0" applyFont="1" applyFill="1" applyAlignment="1">
      <alignment horizontal="center"/>
    </xf>
    <xf numFmtId="0" fontId="8" fillId="0" borderId="0" xfId="0" applyFont="1" applyAlignment="1">
      <alignment horizontal="center"/>
    </xf>
    <xf numFmtId="0" fontId="18" fillId="0" borderId="0" xfId="0" applyFont="1" applyAlignment="1">
      <alignment horizont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7" xfId="0" applyFont="1" applyBorder="1" applyAlignment="1">
      <alignment horizontal="center" vertical="center" wrapText="1"/>
    </xf>
    <xf numFmtId="0" fontId="37" fillId="0" borderId="0" xfId="0" applyFont="1" applyAlignment="1">
      <alignment horizontal="center"/>
    </xf>
    <xf numFmtId="0" fontId="0" fillId="0" borderId="0" xfId="0" applyAlignment="1">
      <alignment horizont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M701"/>
  <sheetViews>
    <sheetView tabSelected="1" view="pageLayout" zoomScale="90" zoomScaleNormal="148" zoomScalePageLayoutView="90" workbookViewId="0">
      <selection activeCell="E31" sqref="E31"/>
    </sheetView>
  </sheetViews>
  <sheetFormatPr defaultRowHeight="15"/>
  <cols>
    <col min="1" max="1" width="71.140625" style="145" customWidth="1"/>
    <col min="2" max="2" width="5.42578125" style="145" customWidth="1"/>
    <col min="3" max="3" width="4.85546875" style="145" customWidth="1"/>
    <col min="4" max="4" width="31.7109375" style="159" customWidth="1"/>
    <col min="5" max="5" width="12.42578125" style="203" customWidth="1"/>
    <col min="6" max="6" width="15.28515625" style="145" customWidth="1"/>
  </cols>
  <sheetData>
    <row r="2" spans="1:6" ht="15.75">
      <c r="A2" s="278" t="s">
        <v>580</v>
      </c>
      <c r="B2" s="278"/>
      <c r="C2" s="278"/>
      <c r="D2" s="278"/>
      <c r="E2" s="278"/>
      <c r="F2" s="278"/>
    </row>
    <row r="3" spans="1:6">
      <c r="A3" s="290" t="s">
        <v>20</v>
      </c>
      <c r="B3" s="290"/>
      <c r="C3" s="290"/>
      <c r="D3" s="290"/>
      <c r="E3" s="290"/>
      <c r="F3" s="290"/>
    </row>
    <row r="4" spans="1:6">
      <c r="A4" s="282" t="s">
        <v>0</v>
      </c>
      <c r="B4" s="282"/>
      <c r="C4" s="282"/>
      <c r="D4" s="282"/>
      <c r="E4" s="282"/>
      <c r="F4" s="282"/>
    </row>
    <row r="5" spans="1:6">
      <c r="A5" s="281" t="s">
        <v>96</v>
      </c>
      <c r="B5" s="281"/>
      <c r="C5" s="281"/>
      <c r="D5" s="281"/>
      <c r="E5" s="281"/>
      <c r="F5" s="281"/>
    </row>
    <row r="6" spans="1:6">
      <c r="A6" s="281" t="s">
        <v>16</v>
      </c>
      <c r="B6" s="281"/>
      <c r="C6" s="281"/>
      <c r="D6" s="281"/>
      <c r="E6" s="281"/>
      <c r="F6" s="281"/>
    </row>
    <row r="7" spans="1:6">
      <c r="A7" s="52"/>
      <c r="B7" s="76"/>
      <c r="C7" s="76"/>
      <c r="D7" s="76"/>
      <c r="E7" s="52"/>
      <c r="F7" s="76"/>
    </row>
    <row r="8" spans="1:6">
      <c r="A8" s="52"/>
      <c r="B8" s="76"/>
      <c r="C8" s="76"/>
      <c r="D8" s="76"/>
      <c r="E8" s="52"/>
      <c r="F8" s="76"/>
    </row>
    <row r="9" spans="1:6">
      <c r="A9" s="53"/>
      <c r="B9" s="76"/>
      <c r="C9" s="76"/>
      <c r="D9" s="76"/>
      <c r="E9" s="52"/>
      <c r="F9" s="76"/>
    </row>
    <row r="10" spans="1:6">
      <c r="A10" s="282" t="s">
        <v>668</v>
      </c>
      <c r="B10" s="282"/>
      <c r="C10" s="282"/>
      <c r="D10" s="282"/>
      <c r="E10" s="282"/>
      <c r="F10" s="282"/>
    </row>
    <row r="11" spans="1:6">
      <c r="A11" s="283" t="s">
        <v>97</v>
      </c>
      <c r="B11" s="283"/>
      <c r="C11" s="283"/>
      <c r="D11" s="283"/>
      <c r="E11" s="283"/>
      <c r="F11" s="283"/>
    </row>
    <row r="12" spans="1:6">
      <c r="A12" s="51"/>
      <c r="B12" s="51"/>
      <c r="C12" s="51"/>
      <c r="D12" s="76"/>
      <c r="E12" s="52"/>
      <c r="F12" s="76"/>
    </row>
    <row r="13" spans="1:6">
      <c r="A13" s="52"/>
      <c r="B13" s="52"/>
      <c r="C13" s="52"/>
      <c r="D13" s="76"/>
      <c r="E13" s="52"/>
      <c r="F13" s="76"/>
    </row>
    <row r="14" spans="1:6">
      <c r="A14" s="215" t="s">
        <v>581</v>
      </c>
      <c r="B14" s="54"/>
      <c r="C14" s="54"/>
      <c r="D14" s="76"/>
      <c r="E14" s="52"/>
      <c r="F14" s="76"/>
    </row>
    <row r="15" spans="1:6">
      <c r="A15" s="215"/>
      <c r="B15" s="54"/>
      <c r="C15" s="54"/>
      <c r="D15" s="76"/>
      <c r="E15" s="52"/>
      <c r="F15" s="76"/>
    </row>
    <row r="16" spans="1:6">
      <c r="A16" s="216" t="s">
        <v>582</v>
      </c>
      <c r="B16" s="52"/>
      <c r="C16" s="52"/>
      <c r="D16" s="76"/>
      <c r="E16" s="52"/>
      <c r="F16" s="76"/>
    </row>
    <row r="17" spans="1:6">
      <c r="A17" s="215"/>
      <c r="B17" s="52"/>
      <c r="C17" s="52"/>
      <c r="D17" s="76"/>
      <c r="E17" s="52"/>
      <c r="F17" s="76"/>
    </row>
    <row r="18" spans="1:6">
      <c r="A18" s="216" t="s">
        <v>583</v>
      </c>
      <c r="B18" s="52"/>
      <c r="C18" s="52"/>
      <c r="D18" s="76"/>
      <c r="E18" s="52"/>
      <c r="F18" s="76"/>
    </row>
    <row r="19" spans="1:6">
      <c r="A19" s="215"/>
      <c r="B19" s="52"/>
      <c r="C19" s="52"/>
      <c r="D19" s="76"/>
      <c r="E19" s="52"/>
      <c r="F19" s="76"/>
    </row>
    <row r="20" spans="1:6">
      <c r="A20" s="215" t="s">
        <v>584</v>
      </c>
      <c r="B20" s="54"/>
      <c r="C20" s="54"/>
      <c r="D20" s="76"/>
      <c r="E20" s="52"/>
      <c r="F20" s="76"/>
    </row>
    <row r="21" spans="1:6">
      <c r="A21" s="215"/>
      <c r="B21" s="52"/>
      <c r="C21" s="52"/>
      <c r="D21" s="76"/>
      <c r="E21" s="52"/>
      <c r="F21" s="76"/>
    </row>
    <row r="22" spans="1:6">
      <c r="A22" s="215" t="s">
        <v>585</v>
      </c>
      <c r="B22" s="54"/>
      <c r="C22" s="54"/>
      <c r="D22" s="76"/>
      <c r="E22" s="52"/>
      <c r="F22" s="76"/>
    </row>
    <row r="23" spans="1:6">
      <c r="A23" s="55"/>
      <c r="B23" s="52"/>
      <c r="C23" s="52"/>
      <c r="D23" s="76"/>
      <c r="E23" s="52"/>
      <c r="F23" s="76"/>
    </row>
    <row r="24" spans="1:6">
      <c r="A24" s="216" t="s">
        <v>667</v>
      </c>
      <c r="B24" s="217"/>
      <c r="C24" s="217"/>
      <c r="D24" s="217"/>
      <c r="E24" s="217"/>
      <c r="F24" s="217"/>
    </row>
    <row r="25" spans="1:6">
      <c r="A25" s="55"/>
      <c r="B25" s="52"/>
      <c r="C25" s="52"/>
      <c r="D25" s="76"/>
      <c r="E25" s="52"/>
      <c r="F25" s="76"/>
    </row>
    <row r="26" spans="1:6" ht="15" customHeight="1">
      <c r="A26" s="293" t="s">
        <v>586</v>
      </c>
      <c r="B26" s="293"/>
      <c r="C26" s="293"/>
      <c r="D26" s="293"/>
      <c r="E26" s="293"/>
      <c r="F26" s="293"/>
    </row>
    <row r="27" spans="1:6">
      <c r="A27" s="57"/>
      <c r="B27" s="76"/>
      <c r="C27" s="76"/>
      <c r="D27" s="76"/>
      <c r="E27" s="52"/>
      <c r="F27" s="76"/>
    </row>
    <row r="28" spans="1:6">
      <c r="A28" s="279" t="s">
        <v>587</v>
      </c>
      <c r="B28" s="279"/>
      <c r="C28" s="279"/>
      <c r="D28" s="279"/>
      <c r="E28" s="279"/>
      <c r="F28" s="279"/>
    </row>
    <row r="29" spans="1:6" ht="15.75" customHeight="1">
      <c r="A29" s="59"/>
      <c r="B29" s="59"/>
      <c r="C29" s="59"/>
      <c r="D29" s="59"/>
      <c r="E29" s="59"/>
      <c r="F29" s="59"/>
    </row>
    <row r="30" spans="1:6" ht="26.25">
      <c r="A30" s="119" t="s">
        <v>304</v>
      </c>
      <c r="B30" s="119" t="s">
        <v>1</v>
      </c>
      <c r="C30" s="119" t="s">
        <v>2</v>
      </c>
      <c r="D30" s="161" t="s">
        <v>302</v>
      </c>
      <c r="E30" s="204" t="s">
        <v>303</v>
      </c>
      <c r="F30" s="161" t="s">
        <v>307</v>
      </c>
    </row>
    <row r="31" spans="1:6">
      <c r="A31" s="61" t="s">
        <v>4</v>
      </c>
      <c r="B31" s="32"/>
      <c r="C31" s="32"/>
      <c r="D31" s="20"/>
      <c r="E31" s="171">
        <f>SUM(E32:E40)</f>
        <v>9</v>
      </c>
      <c r="F31" s="20"/>
    </row>
    <row r="32" spans="1:6" ht="76.5">
      <c r="A32" s="236" t="s">
        <v>685</v>
      </c>
      <c r="B32" s="78" t="s">
        <v>243</v>
      </c>
      <c r="C32" s="79"/>
      <c r="D32" s="80" t="s">
        <v>306</v>
      </c>
      <c r="E32" s="205">
        <v>1</v>
      </c>
      <c r="F32" s="20"/>
    </row>
    <row r="33" spans="1:6" ht="29.25">
      <c r="A33" s="237" t="s">
        <v>686</v>
      </c>
      <c r="B33" s="81"/>
      <c r="C33" s="82"/>
      <c r="D33" s="163" t="s">
        <v>309</v>
      </c>
      <c r="E33" s="205">
        <v>1</v>
      </c>
      <c r="F33" s="20"/>
    </row>
    <row r="34" spans="1:6" ht="57">
      <c r="A34" s="238" t="s">
        <v>687</v>
      </c>
      <c r="B34" s="81" t="s">
        <v>243</v>
      </c>
      <c r="C34" s="82"/>
      <c r="D34" s="88" t="s">
        <v>494</v>
      </c>
      <c r="E34" s="205">
        <v>1</v>
      </c>
      <c r="F34" s="20"/>
    </row>
    <row r="35" spans="1:6" ht="43.5">
      <c r="A35" s="239" t="s">
        <v>688</v>
      </c>
      <c r="B35" s="159"/>
      <c r="C35" s="20"/>
      <c r="D35" s="89" t="s">
        <v>308</v>
      </c>
      <c r="E35" s="205">
        <v>1</v>
      </c>
      <c r="F35" s="20"/>
    </row>
    <row r="36" spans="1:6" ht="26.25">
      <c r="A36" s="240" t="s">
        <v>689</v>
      </c>
      <c r="B36" s="81"/>
      <c r="C36" s="20"/>
      <c r="D36" s="90" t="s">
        <v>310</v>
      </c>
      <c r="E36" s="68">
        <v>1</v>
      </c>
      <c r="F36" s="20"/>
    </row>
    <row r="37" spans="1:6" ht="26.25">
      <c r="A37" s="240" t="s">
        <v>690</v>
      </c>
      <c r="B37" s="164"/>
      <c r="C37" s="20"/>
      <c r="D37" s="91" t="s">
        <v>311</v>
      </c>
      <c r="E37" s="68">
        <v>1</v>
      </c>
      <c r="F37" s="20"/>
    </row>
    <row r="38" spans="1:6" ht="28.5">
      <c r="A38" s="240" t="s">
        <v>691</v>
      </c>
      <c r="B38" s="159"/>
      <c r="C38" s="20"/>
      <c r="D38" s="92" t="s">
        <v>312</v>
      </c>
      <c r="E38" s="206">
        <v>1</v>
      </c>
      <c r="F38" s="20"/>
    </row>
    <row r="39" spans="1:6" ht="38.25">
      <c r="A39" s="240" t="s">
        <v>692</v>
      </c>
      <c r="B39" s="81"/>
      <c r="C39" s="20"/>
      <c r="D39" s="104" t="s">
        <v>495</v>
      </c>
      <c r="E39" s="68">
        <v>1</v>
      </c>
      <c r="F39" s="20"/>
    </row>
    <row r="40" spans="1:6">
      <c r="A40" s="241" t="s">
        <v>693</v>
      </c>
      <c r="B40" s="81" t="s">
        <v>243</v>
      </c>
      <c r="C40" s="20"/>
      <c r="D40" s="93" t="s">
        <v>313</v>
      </c>
      <c r="E40" s="205">
        <v>1</v>
      </c>
      <c r="F40" s="20"/>
    </row>
    <row r="41" spans="1:6">
      <c r="A41" s="62"/>
      <c r="B41" s="81"/>
      <c r="C41" s="20"/>
      <c r="D41" s="165" t="s">
        <v>243</v>
      </c>
      <c r="E41" s="68"/>
      <c r="F41" s="166"/>
    </row>
    <row r="42" spans="1:6">
      <c r="A42" s="61" t="s">
        <v>3</v>
      </c>
      <c r="B42" s="81"/>
      <c r="C42" s="20"/>
      <c r="D42" s="74"/>
      <c r="E42" s="207">
        <f>SUM(E43:E44)</f>
        <v>2</v>
      </c>
      <c r="F42" s="20"/>
    </row>
    <row r="43" spans="1:6" ht="57.75">
      <c r="A43" s="235" t="s">
        <v>683</v>
      </c>
      <c r="B43" s="164"/>
      <c r="C43" s="20"/>
      <c r="D43" s="94" t="s">
        <v>314</v>
      </c>
      <c r="E43" s="205">
        <v>1</v>
      </c>
      <c r="F43" s="20"/>
    </row>
    <row r="44" spans="1:6" ht="29.25">
      <c r="A44" s="240" t="s">
        <v>684</v>
      </c>
      <c r="B44" s="164"/>
      <c r="C44" s="20"/>
      <c r="D44" s="123" t="s">
        <v>496</v>
      </c>
      <c r="E44" s="68">
        <v>1</v>
      </c>
      <c r="F44" s="20"/>
    </row>
    <row r="45" spans="1:6">
      <c r="A45" s="62"/>
      <c r="B45" s="81"/>
      <c r="C45" s="20"/>
      <c r="D45" s="165" t="s">
        <v>243</v>
      </c>
      <c r="E45" s="32"/>
      <c r="F45" s="20"/>
    </row>
    <row r="46" spans="1:6">
      <c r="A46" s="61" t="s">
        <v>5</v>
      </c>
      <c r="B46" s="81"/>
      <c r="C46" s="20"/>
      <c r="D46" s="165"/>
      <c r="E46" s="171">
        <f>SUM(E47:E48)</f>
        <v>1</v>
      </c>
      <c r="F46" s="20"/>
    </row>
    <row r="47" spans="1:6" ht="25.5">
      <c r="A47" s="235" t="s">
        <v>680</v>
      </c>
      <c r="B47" s="164"/>
      <c r="C47" s="20"/>
      <c r="D47" s="124" t="s">
        <v>318</v>
      </c>
      <c r="E47" s="68">
        <v>1</v>
      </c>
      <c r="F47" s="20"/>
    </row>
    <row r="48" spans="1:6" ht="28.5">
      <c r="A48" s="235" t="s">
        <v>679</v>
      </c>
      <c r="B48" s="81"/>
      <c r="C48" s="20"/>
      <c r="D48" s="92" t="s">
        <v>315</v>
      </c>
      <c r="E48" s="32"/>
      <c r="F48" s="20"/>
    </row>
    <row r="49" spans="1:6">
      <c r="A49" s="20"/>
      <c r="B49" s="81"/>
      <c r="C49" s="20"/>
      <c r="D49" s="20"/>
      <c r="E49" s="32"/>
      <c r="F49" s="20"/>
    </row>
    <row r="50" spans="1:6">
      <c r="A50" s="61" t="s">
        <v>6</v>
      </c>
      <c r="B50" s="81"/>
      <c r="C50" s="20"/>
      <c r="D50" s="20"/>
      <c r="E50" s="222">
        <f>SUM(E51:E54)</f>
        <v>4</v>
      </c>
      <c r="F50" s="20"/>
    </row>
    <row r="51" spans="1:6" ht="26.25">
      <c r="A51" s="240" t="s">
        <v>681</v>
      </c>
      <c r="B51" s="81" t="s">
        <v>243</v>
      </c>
      <c r="C51" s="20"/>
      <c r="D51" s="96" t="s">
        <v>316</v>
      </c>
      <c r="E51" s="68">
        <v>1</v>
      </c>
      <c r="F51" s="20"/>
    </row>
    <row r="52" spans="1:6" ht="26.25">
      <c r="A52" s="240" t="s">
        <v>682</v>
      </c>
      <c r="B52" s="81" t="s">
        <v>243</v>
      </c>
      <c r="C52" s="20"/>
      <c r="D52" s="97" t="s">
        <v>316</v>
      </c>
      <c r="E52" s="68">
        <v>1</v>
      </c>
      <c r="F52" s="20"/>
    </row>
    <row r="53" spans="1:6" ht="57">
      <c r="A53" s="239" t="s">
        <v>694</v>
      </c>
      <c r="B53" s="81" t="s">
        <v>243</v>
      </c>
      <c r="C53" s="20"/>
      <c r="D53" s="88" t="s">
        <v>497</v>
      </c>
      <c r="E53" s="205">
        <v>1</v>
      </c>
      <c r="F53" s="20"/>
    </row>
    <row r="54" spans="1:6" ht="42.75">
      <c r="A54" s="242" t="s">
        <v>695</v>
      </c>
      <c r="B54" s="78" t="s">
        <v>243</v>
      </c>
      <c r="C54" s="86"/>
      <c r="D54" s="98" t="s">
        <v>533</v>
      </c>
      <c r="E54" s="205">
        <v>1</v>
      </c>
      <c r="F54" s="20"/>
    </row>
    <row r="55" spans="1:6">
      <c r="A55" s="243"/>
      <c r="B55" s="81"/>
      <c r="C55" s="20"/>
      <c r="D55" s="98"/>
      <c r="E55" s="32"/>
      <c r="F55" s="20"/>
    </row>
    <row r="56" spans="1:6">
      <c r="A56" s="61" t="s">
        <v>7</v>
      </c>
      <c r="B56" s="81"/>
      <c r="C56" s="20"/>
      <c r="D56" s="20"/>
      <c r="E56" s="171">
        <v>3</v>
      </c>
      <c r="F56" s="20"/>
    </row>
    <row r="57" spans="1:6" ht="28.5">
      <c r="A57" s="235" t="s">
        <v>696</v>
      </c>
      <c r="B57" s="81" t="s">
        <v>243</v>
      </c>
      <c r="C57" s="20"/>
      <c r="D57" s="99" t="s">
        <v>317</v>
      </c>
      <c r="E57" s="205">
        <v>1</v>
      </c>
      <c r="F57" s="20"/>
    </row>
    <row r="58" spans="1:6" ht="26.25">
      <c r="A58" s="244" t="s">
        <v>697</v>
      </c>
      <c r="B58" s="87" t="s">
        <v>243</v>
      </c>
      <c r="C58" s="20"/>
      <c r="D58" s="97" t="s">
        <v>550</v>
      </c>
      <c r="E58" s="205">
        <v>1</v>
      </c>
      <c r="F58" s="20"/>
    </row>
    <row r="59" spans="1:6" ht="28.5">
      <c r="A59" s="245" t="s">
        <v>698</v>
      </c>
      <c r="B59" s="78" t="s">
        <v>243</v>
      </c>
      <c r="C59" s="86"/>
      <c r="D59" s="88" t="s">
        <v>534</v>
      </c>
      <c r="E59" s="68">
        <v>1</v>
      </c>
      <c r="F59" s="20"/>
    </row>
    <row r="60" spans="1:6">
      <c r="A60" s="246"/>
    </row>
    <row r="61" spans="1:6">
      <c r="A61" s="237"/>
      <c r="B61" s="81"/>
      <c r="C61" s="20"/>
      <c r="D61" s="166" t="s">
        <v>243</v>
      </c>
      <c r="E61" s="32"/>
      <c r="F61" s="20"/>
    </row>
    <row r="62" spans="1:6">
      <c r="A62" s="61" t="s">
        <v>8</v>
      </c>
      <c r="B62" s="81"/>
      <c r="C62" s="20"/>
      <c r="D62" s="20"/>
      <c r="E62" s="171">
        <f>SUM(E63:E65)</f>
        <v>3</v>
      </c>
      <c r="F62" s="20"/>
    </row>
    <row r="63" spans="1:6" ht="33" customHeight="1">
      <c r="A63" s="245" t="s">
        <v>699</v>
      </c>
      <c r="B63" s="164"/>
      <c r="C63" s="20"/>
      <c r="D63" s="92" t="s">
        <v>551</v>
      </c>
      <c r="E63" s="205">
        <v>1</v>
      </c>
      <c r="F63" s="20"/>
    </row>
    <row r="64" spans="1:6" ht="28.5">
      <c r="A64" s="239" t="s">
        <v>700</v>
      </c>
      <c r="B64" s="164"/>
      <c r="C64" s="20"/>
      <c r="D64" s="127" t="s">
        <v>319</v>
      </c>
      <c r="E64" s="68">
        <v>1</v>
      </c>
      <c r="F64" s="20"/>
    </row>
    <row r="65" spans="1:6" ht="28.5">
      <c r="A65" s="235" t="s">
        <v>701</v>
      </c>
      <c r="B65" s="164"/>
      <c r="C65" s="20"/>
      <c r="D65" s="88" t="s">
        <v>320</v>
      </c>
      <c r="E65" s="68">
        <v>1</v>
      </c>
      <c r="F65" s="20"/>
    </row>
    <row r="66" spans="1:6">
      <c r="A66" s="20"/>
      <c r="B66" s="81"/>
      <c r="C66" s="20"/>
      <c r="D66" s="166" t="s">
        <v>243</v>
      </c>
      <c r="E66" s="32"/>
      <c r="F66" s="20"/>
    </row>
    <row r="67" spans="1:6">
      <c r="A67" s="61" t="s">
        <v>9</v>
      </c>
      <c r="B67" s="81"/>
      <c r="C67" s="20"/>
      <c r="D67" s="20"/>
      <c r="E67" s="171">
        <f>SUM(E68:E69)</f>
        <v>2</v>
      </c>
      <c r="F67" s="20"/>
    </row>
    <row r="68" spans="1:6" ht="28.5">
      <c r="A68" s="240" t="s">
        <v>702</v>
      </c>
      <c r="B68" s="81" t="s">
        <v>243</v>
      </c>
      <c r="C68" s="20"/>
      <c r="D68" s="88" t="s">
        <v>321</v>
      </c>
      <c r="E68" s="205">
        <v>1</v>
      </c>
      <c r="F68" s="20"/>
    </row>
    <row r="69" spans="1:6" ht="28.5">
      <c r="A69" s="240" t="s">
        <v>703</v>
      </c>
      <c r="B69" s="81" t="s">
        <v>243</v>
      </c>
      <c r="C69" s="20"/>
      <c r="D69" s="88" t="s">
        <v>322</v>
      </c>
      <c r="E69" s="205">
        <v>1</v>
      </c>
      <c r="F69" s="20"/>
    </row>
    <row r="70" spans="1:6">
      <c r="A70" s="241"/>
      <c r="B70" s="81"/>
      <c r="C70" s="20"/>
      <c r="D70" s="118" t="s">
        <v>342</v>
      </c>
      <c r="E70" s="119">
        <f>E67+E62+E56+E50+E46+E42+E31</f>
        <v>24</v>
      </c>
      <c r="F70" s="20"/>
    </row>
    <row r="71" spans="1:6">
      <c r="A71" s="64"/>
      <c r="B71" s="83"/>
      <c r="C71" s="71"/>
      <c r="D71" s="167" t="s">
        <v>243</v>
      </c>
      <c r="E71" s="52"/>
      <c r="F71" s="76"/>
    </row>
    <row r="72" spans="1:6">
      <c r="A72" s="279" t="s">
        <v>588</v>
      </c>
      <c r="B72" s="279"/>
      <c r="C72" s="279"/>
      <c r="D72" s="279"/>
      <c r="E72" s="279"/>
      <c r="F72" s="279"/>
    </row>
    <row r="73" spans="1:6">
      <c r="A73" s="58"/>
      <c r="B73" s="76"/>
      <c r="C73" s="76"/>
      <c r="D73" s="76"/>
      <c r="E73" s="52"/>
      <c r="F73" s="76"/>
    </row>
    <row r="74" spans="1:6">
      <c r="A74" s="66" t="s">
        <v>4</v>
      </c>
      <c r="B74" s="20"/>
      <c r="C74" s="20"/>
      <c r="D74" s="20"/>
      <c r="E74" s="171">
        <f>SUM(E75:E77)</f>
        <v>3</v>
      </c>
      <c r="F74" s="20"/>
    </row>
    <row r="75" spans="1:6" ht="85.5">
      <c r="A75" s="236" t="s">
        <v>704</v>
      </c>
      <c r="B75" s="81" t="s">
        <v>243</v>
      </c>
      <c r="C75" s="20"/>
      <c r="D75" s="92" t="s">
        <v>352</v>
      </c>
      <c r="E75" s="205">
        <v>1</v>
      </c>
      <c r="F75" s="20"/>
    </row>
    <row r="76" spans="1:6" ht="57">
      <c r="A76" s="247" t="s">
        <v>705</v>
      </c>
      <c r="B76" s="81" t="s">
        <v>243</v>
      </c>
      <c r="C76" s="20"/>
      <c r="D76" s="88" t="s">
        <v>552</v>
      </c>
      <c r="E76" s="205">
        <v>1</v>
      </c>
      <c r="F76" s="20"/>
    </row>
    <row r="77" spans="1:6" ht="42.75">
      <c r="A77" s="248" t="s">
        <v>706</v>
      </c>
      <c r="B77" s="81" t="s">
        <v>243</v>
      </c>
      <c r="C77" s="20"/>
      <c r="D77" s="125" t="s">
        <v>323</v>
      </c>
      <c r="E77" s="205">
        <v>1</v>
      </c>
      <c r="F77" s="20"/>
    </row>
    <row r="78" spans="1:6">
      <c r="A78" s="66" t="s">
        <v>10</v>
      </c>
      <c r="B78" s="20"/>
      <c r="C78" s="20"/>
      <c r="D78" s="166" t="s">
        <v>243</v>
      </c>
      <c r="E78" s="171">
        <f>SUM(E79:E80)</f>
        <v>2</v>
      </c>
      <c r="F78" s="20"/>
    </row>
    <row r="79" spans="1:6" ht="71.25">
      <c r="A79" s="249" t="s">
        <v>707</v>
      </c>
      <c r="B79" s="81" t="s">
        <v>243</v>
      </c>
      <c r="C79" s="20"/>
      <c r="D79" s="88" t="s">
        <v>324</v>
      </c>
      <c r="E79" s="205">
        <v>1</v>
      </c>
      <c r="F79" s="20"/>
    </row>
    <row r="80" spans="1:6">
      <c r="A80" s="250" t="s">
        <v>708</v>
      </c>
      <c r="B80" s="81" t="s">
        <v>243</v>
      </c>
      <c r="C80" s="20"/>
      <c r="D80" s="166" t="s">
        <v>305</v>
      </c>
      <c r="E80" s="205">
        <v>1</v>
      </c>
      <c r="F80" s="20"/>
    </row>
    <row r="81" spans="1:6">
      <c r="A81" s="20" t="s">
        <v>243</v>
      </c>
      <c r="B81" s="20"/>
      <c r="C81" s="20"/>
      <c r="D81" s="166" t="s">
        <v>243</v>
      </c>
      <c r="E81" s="32"/>
      <c r="F81" s="20"/>
    </row>
    <row r="82" spans="1:6">
      <c r="A82" s="66" t="s">
        <v>11</v>
      </c>
      <c r="B82" s="20"/>
      <c r="C82" s="20"/>
      <c r="D82" s="20"/>
      <c r="E82" s="171">
        <f>SUM(E83:E85)</f>
        <v>3</v>
      </c>
      <c r="F82" s="20"/>
    </row>
    <row r="83" spans="1:6" ht="29.25">
      <c r="A83" s="250" t="s">
        <v>709</v>
      </c>
      <c r="B83" s="81" t="s">
        <v>243</v>
      </c>
      <c r="C83" s="20"/>
      <c r="D83" s="123" t="s">
        <v>325</v>
      </c>
      <c r="E83" s="205">
        <v>1</v>
      </c>
      <c r="F83" s="20"/>
    </row>
    <row r="84" spans="1:6" ht="28.5">
      <c r="A84" s="254" t="s">
        <v>767</v>
      </c>
      <c r="B84" s="81" t="s">
        <v>243</v>
      </c>
      <c r="C84" s="20"/>
      <c r="D84" s="88" t="s">
        <v>326</v>
      </c>
      <c r="E84" s="205">
        <v>1</v>
      </c>
      <c r="F84" s="20"/>
    </row>
    <row r="85" spans="1:6" ht="42.75">
      <c r="A85" s="252" t="s">
        <v>710</v>
      </c>
      <c r="B85" s="81" t="s">
        <v>243</v>
      </c>
      <c r="C85" s="20"/>
      <c r="D85" s="90" t="s">
        <v>553</v>
      </c>
      <c r="E85" s="205">
        <v>1</v>
      </c>
      <c r="F85" s="20"/>
    </row>
    <row r="86" spans="1:6">
      <c r="A86" s="119"/>
      <c r="B86" s="119"/>
      <c r="C86" s="119"/>
      <c r="D86" s="161"/>
      <c r="E86" s="204"/>
      <c r="F86" s="161"/>
    </row>
    <row r="87" spans="1:6">
      <c r="A87" s="66" t="s">
        <v>12</v>
      </c>
      <c r="B87" s="20"/>
      <c r="C87" s="20"/>
      <c r="D87" s="20"/>
      <c r="E87" s="171">
        <f>SUM(E88:E90)</f>
        <v>3</v>
      </c>
      <c r="F87" s="20"/>
    </row>
    <row r="88" spans="1:6" ht="43.5">
      <c r="A88" s="250" t="s">
        <v>711</v>
      </c>
      <c r="B88" s="81" t="s">
        <v>243</v>
      </c>
      <c r="C88" s="20"/>
      <c r="D88" s="123" t="s">
        <v>554</v>
      </c>
      <c r="E88" s="205">
        <v>1</v>
      </c>
      <c r="F88" s="20"/>
    </row>
    <row r="89" spans="1:6" ht="26.25">
      <c r="A89" s="253" t="s">
        <v>712</v>
      </c>
      <c r="B89" s="81" t="s">
        <v>243</v>
      </c>
      <c r="C89" s="20"/>
      <c r="D89" s="168" t="s">
        <v>327</v>
      </c>
      <c r="E89" s="205">
        <v>1</v>
      </c>
      <c r="F89" s="20"/>
    </row>
    <row r="90" spans="1:6" ht="42.75">
      <c r="A90" s="276" t="s">
        <v>713</v>
      </c>
      <c r="B90" s="265" t="s">
        <v>243</v>
      </c>
      <c r="C90" s="187"/>
      <c r="D90" s="266" t="s">
        <v>535</v>
      </c>
      <c r="E90" s="267">
        <v>1</v>
      </c>
      <c r="F90" s="187"/>
    </row>
    <row r="91" spans="1:6">
      <c r="A91" s="271"/>
      <c r="B91" s="272"/>
      <c r="C91" s="115"/>
      <c r="D91" s="273"/>
      <c r="E91" s="274"/>
      <c r="F91" s="115"/>
    </row>
    <row r="92" spans="1:6">
      <c r="A92" s="268"/>
      <c r="B92" s="264"/>
      <c r="C92" s="71"/>
      <c r="D92" s="269"/>
      <c r="E92" s="270"/>
      <c r="F92" s="71"/>
    </row>
    <row r="93" spans="1:6">
      <c r="A93" s="66" t="s">
        <v>13</v>
      </c>
      <c r="B93" s="20"/>
      <c r="C93" s="20"/>
      <c r="D93" s="20"/>
      <c r="E93" s="171">
        <f>SUM(E94:E95)</f>
        <v>2</v>
      </c>
      <c r="F93" s="20"/>
    </row>
    <row r="94" spans="1:6" ht="28.5">
      <c r="A94" s="240" t="s">
        <v>714</v>
      </c>
      <c r="B94" s="81" t="s">
        <v>243</v>
      </c>
      <c r="C94" s="20"/>
      <c r="D94" s="88" t="s">
        <v>556</v>
      </c>
      <c r="E94" s="205">
        <v>1</v>
      </c>
      <c r="F94" s="20"/>
    </row>
    <row r="95" spans="1:6" ht="42.75">
      <c r="A95" s="254" t="s">
        <v>715</v>
      </c>
      <c r="B95" s="81" t="s">
        <v>243</v>
      </c>
      <c r="C95" s="20"/>
      <c r="D95" s="88" t="s">
        <v>555</v>
      </c>
      <c r="E95" s="205">
        <v>1</v>
      </c>
      <c r="F95" s="20"/>
    </row>
    <row r="96" spans="1:6">
      <c r="A96" s="85"/>
      <c r="B96" s="81"/>
      <c r="C96" s="20"/>
      <c r="D96" s="118" t="s">
        <v>342</v>
      </c>
      <c r="E96" s="119">
        <f>E93+E87+E82+E78+E74</f>
        <v>13</v>
      </c>
      <c r="F96" s="20"/>
    </row>
    <row r="97" spans="1:6">
      <c r="A97" s="64"/>
      <c r="B97" s="71"/>
      <c r="C97" s="71"/>
      <c r="D97" s="167" t="s">
        <v>243</v>
      </c>
      <c r="E97" s="52"/>
      <c r="F97" s="76"/>
    </row>
    <row r="98" spans="1:6">
      <c r="A98" s="280" t="s">
        <v>589</v>
      </c>
      <c r="B98" s="280"/>
      <c r="C98" s="280"/>
      <c r="D98" s="280"/>
      <c r="E98" s="280"/>
      <c r="F98" s="280"/>
    </row>
    <row r="99" spans="1:6">
      <c r="A99" s="67"/>
      <c r="B99" s="71"/>
      <c r="C99" s="71"/>
      <c r="D99" s="76"/>
      <c r="E99" s="52"/>
      <c r="F99" s="76"/>
    </row>
    <row r="100" spans="1:6">
      <c r="A100" s="69" t="s">
        <v>104</v>
      </c>
      <c r="B100" s="101"/>
      <c r="C100" s="20"/>
      <c r="D100" s="20"/>
      <c r="E100" s="171">
        <f>SUM(E101:E105)</f>
        <v>5</v>
      </c>
      <c r="F100" s="20"/>
    </row>
    <row r="101" spans="1:6" ht="42.75">
      <c r="A101" s="254" t="s">
        <v>716</v>
      </c>
      <c r="B101" s="101"/>
      <c r="C101" s="20"/>
      <c r="D101" s="88" t="s">
        <v>328</v>
      </c>
      <c r="E101" s="205">
        <v>1</v>
      </c>
      <c r="F101" s="20"/>
    </row>
    <row r="102" spans="1:6" ht="28.5">
      <c r="A102" s="254" t="s">
        <v>717</v>
      </c>
      <c r="B102" s="101"/>
      <c r="C102" s="20"/>
      <c r="D102" s="99" t="s">
        <v>329</v>
      </c>
      <c r="E102" s="205">
        <v>1</v>
      </c>
      <c r="F102" s="20"/>
    </row>
    <row r="103" spans="1:6" ht="28.5">
      <c r="A103" s="254" t="s">
        <v>718</v>
      </c>
      <c r="B103" s="101"/>
      <c r="C103" s="20"/>
      <c r="D103" s="88" t="s">
        <v>330</v>
      </c>
      <c r="E103" s="205">
        <v>1</v>
      </c>
      <c r="F103" s="20"/>
    </row>
    <row r="104" spans="1:6" ht="42.75">
      <c r="A104" s="251" t="s">
        <v>719</v>
      </c>
      <c r="B104" s="101"/>
      <c r="C104" s="20"/>
      <c r="D104" s="127" t="s">
        <v>331</v>
      </c>
      <c r="E104" s="205">
        <v>1</v>
      </c>
      <c r="F104" s="20"/>
    </row>
    <row r="105" spans="1:6" ht="51">
      <c r="A105" s="235" t="s">
        <v>720</v>
      </c>
      <c r="B105" s="101"/>
      <c r="C105" s="20"/>
      <c r="D105" s="104" t="s">
        <v>332</v>
      </c>
      <c r="E105" s="205">
        <v>1</v>
      </c>
      <c r="F105" s="20"/>
    </row>
    <row r="106" spans="1:6">
      <c r="A106" s="120" t="s">
        <v>105</v>
      </c>
      <c r="B106" s="101"/>
      <c r="C106" s="20"/>
      <c r="D106" s="166" t="s">
        <v>243</v>
      </c>
      <c r="E106" s="171">
        <f>SUM(E107:E111)</f>
        <v>4</v>
      </c>
      <c r="F106" s="20"/>
    </row>
    <row r="107" spans="1:6" ht="57">
      <c r="A107" s="255" t="s">
        <v>721</v>
      </c>
      <c r="B107" s="20"/>
      <c r="C107" s="20"/>
      <c r="D107" s="88" t="s">
        <v>333</v>
      </c>
      <c r="E107" s="205">
        <v>1</v>
      </c>
      <c r="F107" s="20"/>
    </row>
    <row r="108" spans="1:6">
      <c r="A108" s="239"/>
      <c r="B108" s="20"/>
      <c r="C108" s="20"/>
      <c r="D108" s="127"/>
      <c r="E108" s="205"/>
      <c r="F108" s="20"/>
    </row>
    <row r="109" spans="1:6" ht="28.5">
      <c r="A109" s="240" t="s">
        <v>724</v>
      </c>
      <c r="B109" s="20"/>
      <c r="C109" s="20"/>
      <c r="D109" s="99" t="s">
        <v>334</v>
      </c>
      <c r="E109" s="205">
        <v>1</v>
      </c>
      <c r="F109" s="20"/>
    </row>
    <row r="110" spans="1:6" ht="28.5">
      <c r="A110" s="235" t="s">
        <v>722</v>
      </c>
      <c r="B110" s="20"/>
      <c r="C110" s="20"/>
      <c r="D110" s="127" t="s">
        <v>335</v>
      </c>
      <c r="E110" s="205">
        <v>1</v>
      </c>
      <c r="F110" s="20"/>
    </row>
    <row r="111" spans="1:6" ht="25.5">
      <c r="A111" s="235" t="s">
        <v>723</v>
      </c>
      <c r="B111" s="20"/>
      <c r="C111" s="20"/>
      <c r="D111" s="126" t="s">
        <v>336</v>
      </c>
      <c r="E111" s="205">
        <v>1</v>
      </c>
      <c r="F111" s="20"/>
    </row>
    <row r="112" spans="1:6">
      <c r="A112" s="241"/>
      <c r="B112" s="20"/>
      <c r="C112" s="20"/>
      <c r="D112" s="166" t="s">
        <v>243</v>
      </c>
      <c r="E112" s="32"/>
      <c r="F112" s="20"/>
    </row>
    <row r="113" spans="1:6">
      <c r="A113" s="69" t="s">
        <v>106</v>
      </c>
      <c r="B113" s="101"/>
      <c r="C113" s="20"/>
      <c r="D113" s="166"/>
      <c r="E113" s="171">
        <f>SUM(E114:E115)</f>
        <v>2</v>
      </c>
      <c r="F113" s="20"/>
    </row>
    <row r="114" spans="1:6" ht="28.5">
      <c r="A114" s="252" t="s">
        <v>725</v>
      </c>
      <c r="B114" s="101"/>
      <c r="C114" s="20"/>
      <c r="D114" s="128" t="s">
        <v>337</v>
      </c>
      <c r="E114" s="205">
        <v>1</v>
      </c>
      <c r="F114" s="20"/>
    </row>
    <row r="115" spans="1:6" ht="57">
      <c r="A115" s="251" t="s">
        <v>726</v>
      </c>
      <c r="B115" s="101"/>
      <c r="C115" s="20"/>
      <c r="D115" s="88" t="s">
        <v>557</v>
      </c>
      <c r="E115" s="205">
        <v>1</v>
      </c>
      <c r="F115" s="20"/>
    </row>
    <row r="116" spans="1:6">
      <c r="A116" s="85"/>
      <c r="B116" s="20"/>
      <c r="C116" s="20"/>
      <c r="D116" s="118" t="s">
        <v>342</v>
      </c>
      <c r="E116" s="119">
        <f>E113+E106+E100</f>
        <v>11</v>
      </c>
      <c r="F116" s="20"/>
    </row>
    <row r="117" spans="1:6">
      <c r="A117" s="64"/>
      <c r="B117" s="102" t="s">
        <v>243</v>
      </c>
      <c r="C117" s="102"/>
      <c r="D117" s="102" t="s">
        <v>243</v>
      </c>
      <c r="E117" s="173"/>
      <c r="F117" s="102"/>
    </row>
    <row r="118" spans="1:6">
      <c r="A118" s="279" t="s">
        <v>590</v>
      </c>
      <c r="B118" s="279"/>
      <c r="C118" s="279"/>
      <c r="D118" s="279"/>
      <c r="E118" s="279"/>
      <c r="F118" s="279"/>
    </row>
    <row r="119" spans="1:6">
      <c r="A119" s="58"/>
      <c r="B119" s="57"/>
      <c r="C119" s="57"/>
      <c r="D119" s="76"/>
      <c r="E119" s="52"/>
      <c r="F119" s="76"/>
    </row>
    <row r="120" spans="1:6">
      <c r="A120" s="61" t="s">
        <v>14</v>
      </c>
      <c r="B120" s="20"/>
      <c r="C120" s="20"/>
      <c r="D120" s="20"/>
      <c r="E120" s="171">
        <f>SUM(E121:E122)</f>
        <v>2</v>
      </c>
      <c r="F120" s="20"/>
    </row>
    <row r="121" spans="1:6" ht="57">
      <c r="A121" s="256" t="s">
        <v>727</v>
      </c>
      <c r="B121" s="103" t="s">
        <v>243</v>
      </c>
      <c r="C121" s="20"/>
      <c r="D121" s="88" t="s">
        <v>338</v>
      </c>
      <c r="E121" s="205">
        <v>1</v>
      </c>
      <c r="F121" s="20"/>
    </row>
    <row r="122" spans="1:6" ht="42.75">
      <c r="A122" s="236" t="s">
        <v>728</v>
      </c>
      <c r="B122" s="81" t="s">
        <v>243</v>
      </c>
      <c r="C122" s="20"/>
      <c r="D122" s="88" t="s">
        <v>339</v>
      </c>
      <c r="E122" s="205">
        <v>1</v>
      </c>
      <c r="F122" s="20"/>
    </row>
    <row r="123" spans="1:6">
      <c r="A123" s="61" t="s">
        <v>15</v>
      </c>
      <c r="B123" s="20"/>
      <c r="C123" s="20"/>
      <c r="D123" s="20"/>
      <c r="E123" s="207">
        <f>SUM(E124:E125)</f>
        <v>2</v>
      </c>
      <c r="F123" s="20"/>
    </row>
    <row r="124" spans="1:6" ht="57">
      <c r="A124" s="256" t="s">
        <v>729</v>
      </c>
      <c r="B124" s="81" t="s">
        <v>243</v>
      </c>
      <c r="C124" s="20"/>
      <c r="D124" s="88" t="s">
        <v>340</v>
      </c>
      <c r="E124" s="205">
        <v>1</v>
      </c>
      <c r="F124" s="20"/>
    </row>
    <row r="125" spans="1:6" ht="42.75">
      <c r="A125" s="236" t="s">
        <v>730</v>
      </c>
      <c r="B125" s="81" t="s">
        <v>243</v>
      </c>
      <c r="C125" s="20"/>
      <c r="D125" s="88" t="s">
        <v>341</v>
      </c>
      <c r="E125" s="205">
        <v>1</v>
      </c>
      <c r="F125" s="20"/>
    </row>
    <row r="126" spans="1:6">
      <c r="A126" s="20"/>
      <c r="B126" s="20"/>
      <c r="C126" s="20"/>
      <c r="D126" s="169" t="s">
        <v>342</v>
      </c>
      <c r="E126" s="171">
        <f>E123+E120</f>
        <v>4</v>
      </c>
      <c r="F126" s="20"/>
    </row>
    <row r="127" spans="1:6">
      <c r="A127" s="76"/>
      <c r="B127" s="76"/>
      <c r="C127" s="76"/>
      <c r="D127" s="76"/>
      <c r="E127" s="52"/>
      <c r="F127" s="76"/>
    </row>
    <row r="128" spans="1:6">
      <c r="A128" s="300" t="s">
        <v>591</v>
      </c>
      <c r="B128" s="300"/>
      <c r="C128" s="300"/>
      <c r="D128" s="300"/>
      <c r="E128" s="300"/>
      <c r="F128" s="300"/>
    </row>
    <row r="129" spans="1:13">
      <c r="A129" s="65"/>
      <c r="B129" s="76"/>
      <c r="C129" s="76"/>
      <c r="D129" s="76"/>
      <c r="E129" s="52"/>
      <c r="F129" s="76"/>
    </row>
    <row r="130" spans="1:13">
      <c r="A130" s="61" t="s">
        <v>98</v>
      </c>
      <c r="B130" s="68" t="s">
        <v>243</v>
      </c>
      <c r="C130" s="68"/>
      <c r="D130" s="20"/>
      <c r="E130" s="119">
        <f>SUM(E131:E132)</f>
        <v>2</v>
      </c>
      <c r="F130" s="20"/>
    </row>
    <row r="131" spans="1:13" ht="28.5">
      <c r="A131" s="257" t="s">
        <v>731</v>
      </c>
      <c r="B131" s="81" t="s">
        <v>243</v>
      </c>
      <c r="C131" s="20"/>
      <c r="D131" s="90" t="s">
        <v>343</v>
      </c>
      <c r="E131" s="205">
        <v>1</v>
      </c>
      <c r="F131" s="20"/>
    </row>
    <row r="132" spans="1:13" ht="87.75" customHeight="1">
      <c r="A132" s="257" t="s">
        <v>732</v>
      </c>
      <c r="B132" s="81" t="s">
        <v>243</v>
      </c>
      <c r="C132" s="20"/>
      <c r="D132" s="92" t="s">
        <v>344</v>
      </c>
      <c r="E132" s="205">
        <v>1</v>
      </c>
      <c r="F132" s="20"/>
    </row>
    <row r="133" spans="1:13">
      <c r="A133" s="61" t="s">
        <v>99</v>
      </c>
      <c r="B133" s="81" t="s">
        <v>243</v>
      </c>
      <c r="C133" s="20"/>
      <c r="D133" s="20"/>
      <c r="E133" s="171">
        <f>SUM(E134:E135)</f>
        <v>6</v>
      </c>
      <c r="F133" s="20"/>
    </row>
    <row r="134" spans="1:13" ht="57">
      <c r="A134" s="236" t="s">
        <v>734</v>
      </c>
      <c r="B134" s="81" t="s">
        <v>243</v>
      </c>
      <c r="C134" s="20"/>
      <c r="D134" s="88" t="s">
        <v>440</v>
      </c>
      <c r="E134" s="205">
        <v>5</v>
      </c>
      <c r="F134" s="20"/>
    </row>
    <row r="135" spans="1:13" ht="42.75">
      <c r="A135" s="257" t="s">
        <v>733</v>
      </c>
      <c r="B135" s="81" t="s">
        <v>243</v>
      </c>
      <c r="C135" s="20"/>
      <c r="D135" s="88" t="s">
        <v>345</v>
      </c>
      <c r="E135" s="205">
        <v>1</v>
      </c>
      <c r="F135" s="20"/>
    </row>
    <row r="136" spans="1:13" s="14" customFormat="1">
      <c r="A136" s="20"/>
      <c r="B136" s="32"/>
      <c r="C136" s="32"/>
      <c r="D136" s="166"/>
      <c r="E136" s="32"/>
      <c r="F136" s="166"/>
      <c r="G136" s="105"/>
      <c r="H136" s="105"/>
      <c r="I136" s="105"/>
      <c r="J136" s="105"/>
      <c r="K136" s="105"/>
      <c r="L136" s="105"/>
      <c r="M136" s="105"/>
    </row>
    <row r="137" spans="1:13">
      <c r="A137" s="61" t="s">
        <v>100</v>
      </c>
      <c r="B137" s="81" t="s">
        <v>243</v>
      </c>
      <c r="C137" s="20"/>
      <c r="D137" s="166"/>
      <c r="E137" s="68">
        <f>SUM(E138:E140)</f>
        <v>2</v>
      </c>
      <c r="F137" s="166"/>
      <c r="G137" s="105"/>
      <c r="H137" s="105"/>
      <c r="I137" s="105"/>
      <c r="J137" s="105"/>
      <c r="K137" s="105"/>
      <c r="L137" s="105"/>
      <c r="M137" s="105"/>
    </row>
    <row r="138" spans="1:13" ht="28.5">
      <c r="A138" s="236" t="s">
        <v>735</v>
      </c>
      <c r="B138" s="81" t="s">
        <v>243</v>
      </c>
      <c r="C138" s="20"/>
      <c r="D138" s="88" t="s">
        <v>346</v>
      </c>
      <c r="E138" s="205">
        <v>1</v>
      </c>
      <c r="F138" s="166"/>
      <c r="G138" s="105"/>
      <c r="H138" s="105"/>
      <c r="I138" s="105"/>
      <c r="J138" s="105"/>
      <c r="K138" s="105"/>
      <c r="L138" s="105"/>
      <c r="M138" s="105"/>
    </row>
    <row r="139" spans="1:13">
      <c r="A139" s="258" t="s">
        <v>243</v>
      </c>
      <c r="B139" s="81"/>
      <c r="C139" s="20"/>
      <c r="D139" s="166"/>
      <c r="E139" s="32"/>
      <c r="F139" s="166"/>
      <c r="G139" s="105"/>
      <c r="H139" s="105"/>
      <c r="I139" s="105"/>
      <c r="J139" s="105"/>
      <c r="K139" s="105"/>
      <c r="L139" s="105"/>
      <c r="M139" s="105"/>
    </row>
    <row r="140" spans="1:13" s="14" customFormat="1" ht="57.75">
      <c r="A140" s="256" t="s">
        <v>736</v>
      </c>
      <c r="B140" s="68" t="s">
        <v>243</v>
      </c>
      <c r="C140" s="32"/>
      <c r="D140" s="89" t="s">
        <v>347</v>
      </c>
      <c r="E140" s="205">
        <v>1</v>
      </c>
      <c r="F140" s="166"/>
      <c r="G140" s="105"/>
      <c r="H140" s="105"/>
      <c r="I140" s="105"/>
      <c r="J140" s="105"/>
      <c r="K140" s="105"/>
      <c r="L140" s="105"/>
      <c r="M140" s="105"/>
    </row>
    <row r="141" spans="1:13" s="14" customFormat="1">
      <c r="A141" s="20"/>
      <c r="B141" s="32"/>
      <c r="C141" s="32"/>
      <c r="D141" s="166"/>
      <c r="E141" s="32"/>
      <c r="F141" s="166"/>
      <c r="G141" s="105"/>
      <c r="H141" s="105"/>
      <c r="I141" s="105"/>
      <c r="J141" s="105"/>
      <c r="K141" s="105"/>
      <c r="L141" s="105"/>
      <c r="M141" s="105"/>
    </row>
    <row r="142" spans="1:13">
      <c r="A142" s="61" t="s">
        <v>101</v>
      </c>
      <c r="B142" s="81" t="s">
        <v>243</v>
      </c>
      <c r="C142" s="20"/>
      <c r="D142" s="20"/>
      <c r="E142" s="171">
        <f>SUM(E144:E151)</f>
        <v>7</v>
      </c>
      <c r="F142" s="20"/>
      <c r="G142" s="105"/>
      <c r="H142" s="105"/>
      <c r="I142" s="105"/>
      <c r="J142" s="105"/>
      <c r="K142" s="105"/>
      <c r="L142" s="105"/>
      <c r="M142" s="105"/>
    </row>
    <row r="143" spans="1:13">
      <c r="A143" s="240" t="s">
        <v>744</v>
      </c>
      <c r="B143" s="20"/>
      <c r="C143" s="20"/>
      <c r="D143" s="20"/>
      <c r="E143" s="32"/>
      <c r="F143" s="20"/>
      <c r="G143" s="105"/>
      <c r="H143" s="105"/>
      <c r="I143" s="105"/>
      <c r="J143" s="105"/>
      <c r="K143" s="105"/>
      <c r="L143" s="105"/>
      <c r="M143" s="105"/>
    </row>
    <row r="144" spans="1:13">
      <c r="A144" s="259" t="s">
        <v>742</v>
      </c>
      <c r="B144" s="81" t="s">
        <v>243</v>
      </c>
      <c r="C144" s="20"/>
      <c r="D144" s="97" t="s">
        <v>348</v>
      </c>
      <c r="E144" s="68">
        <v>1</v>
      </c>
      <c r="F144" s="20"/>
      <c r="G144" s="105"/>
      <c r="H144" s="105"/>
      <c r="I144" s="105"/>
      <c r="J144" s="105"/>
      <c r="K144" s="105"/>
      <c r="L144" s="105"/>
      <c r="M144" s="105"/>
    </row>
    <row r="145" spans="1:13" ht="29.25">
      <c r="A145" s="260" t="s">
        <v>743</v>
      </c>
      <c r="B145" s="81" t="s">
        <v>243</v>
      </c>
      <c r="C145" s="20"/>
      <c r="D145" s="133" t="s">
        <v>353</v>
      </c>
      <c r="E145" s="68">
        <v>1</v>
      </c>
      <c r="F145" s="20"/>
      <c r="G145" s="105"/>
      <c r="H145" s="105"/>
      <c r="I145" s="105"/>
      <c r="J145" s="105"/>
      <c r="K145" s="105"/>
      <c r="L145" s="105"/>
      <c r="M145" s="105"/>
    </row>
    <row r="146" spans="1:13" ht="42.75">
      <c r="A146" s="260" t="s">
        <v>737</v>
      </c>
      <c r="B146" s="81" t="s">
        <v>243</v>
      </c>
      <c r="C146" s="20"/>
      <c r="D146" s="88" t="s">
        <v>349</v>
      </c>
      <c r="E146" s="68">
        <v>1</v>
      </c>
      <c r="F146" s="20"/>
      <c r="G146" s="105"/>
      <c r="H146" s="105"/>
      <c r="I146" s="105"/>
      <c r="J146" s="105"/>
      <c r="K146" s="105"/>
      <c r="L146" s="105"/>
      <c r="M146" s="105"/>
    </row>
    <row r="147" spans="1:13" ht="42.75">
      <c r="A147" s="260" t="s">
        <v>738</v>
      </c>
      <c r="B147" s="81" t="s">
        <v>243</v>
      </c>
      <c r="C147" s="20"/>
      <c r="D147" s="134" t="s">
        <v>567</v>
      </c>
      <c r="E147" s="68">
        <v>1</v>
      </c>
      <c r="F147" s="20"/>
      <c r="G147" s="105"/>
      <c r="H147" s="105"/>
      <c r="I147" s="105"/>
      <c r="J147" s="105"/>
      <c r="K147" s="105"/>
      <c r="L147" s="105"/>
      <c r="M147" s="105"/>
    </row>
    <row r="148" spans="1:13" ht="42.75">
      <c r="A148" s="260" t="s">
        <v>739</v>
      </c>
      <c r="B148" s="81" t="s">
        <v>243</v>
      </c>
      <c r="C148" s="20"/>
      <c r="D148" s="134" t="s">
        <v>567</v>
      </c>
      <c r="E148" s="68">
        <v>1</v>
      </c>
      <c r="F148" s="20"/>
      <c r="G148" s="105"/>
      <c r="H148" s="105"/>
      <c r="I148" s="105"/>
      <c r="J148" s="105"/>
      <c r="K148" s="105"/>
      <c r="L148" s="105"/>
      <c r="M148" s="105"/>
    </row>
    <row r="149" spans="1:13" ht="42.75">
      <c r="A149" s="260" t="s">
        <v>740</v>
      </c>
      <c r="B149" s="81" t="s">
        <v>243</v>
      </c>
      <c r="C149" s="20"/>
      <c r="D149" s="134" t="s">
        <v>567</v>
      </c>
      <c r="E149" s="68">
        <v>1</v>
      </c>
      <c r="F149" s="20"/>
      <c r="G149" s="105"/>
      <c r="H149" s="105"/>
      <c r="I149" s="105"/>
      <c r="J149" s="105"/>
      <c r="K149" s="105"/>
      <c r="L149" s="105"/>
      <c r="M149" s="105"/>
    </row>
    <row r="150" spans="1:13">
      <c r="A150" s="259" t="s">
        <v>741</v>
      </c>
      <c r="B150" s="81" t="s">
        <v>243</v>
      </c>
      <c r="C150" s="20"/>
      <c r="D150" s="97" t="s">
        <v>350</v>
      </c>
      <c r="E150" s="68">
        <v>1</v>
      </c>
      <c r="F150" s="20"/>
      <c r="G150" s="105"/>
      <c r="H150" s="105"/>
      <c r="I150" s="105"/>
      <c r="J150" s="105"/>
      <c r="K150" s="105"/>
      <c r="L150" s="105"/>
      <c r="M150" s="105"/>
    </row>
    <row r="151" spans="1:13" ht="42.75">
      <c r="A151" s="240" t="s">
        <v>745</v>
      </c>
      <c r="B151" s="81" t="s">
        <v>243</v>
      </c>
      <c r="C151" s="20"/>
      <c r="D151" s="90" t="s">
        <v>351</v>
      </c>
      <c r="E151" s="32"/>
      <c r="F151" s="20"/>
      <c r="G151" s="105"/>
      <c r="H151" s="105"/>
      <c r="I151" s="105"/>
      <c r="J151" s="105"/>
      <c r="K151" s="105"/>
      <c r="L151" s="105"/>
      <c r="M151" s="105"/>
    </row>
    <row r="152" spans="1:13">
      <c r="A152" s="20"/>
      <c r="B152" s="20"/>
      <c r="C152" s="20"/>
      <c r="D152" s="95"/>
      <c r="E152" s="32"/>
      <c r="F152" s="20"/>
    </row>
    <row r="153" spans="1:13">
      <c r="A153" s="106" t="s">
        <v>102</v>
      </c>
      <c r="B153" s="81" t="s">
        <v>243</v>
      </c>
      <c r="C153" s="20"/>
      <c r="D153" s="164"/>
      <c r="E153" s="171">
        <v>4</v>
      </c>
      <c r="F153" s="20"/>
    </row>
    <row r="154" spans="1:13" ht="76.5" customHeight="1">
      <c r="A154" s="245" t="s">
        <v>746</v>
      </c>
      <c r="B154" s="81" t="s">
        <v>243</v>
      </c>
      <c r="C154" s="20"/>
      <c r="D154" s="88" t="s">
        <v>558</v>
      </c>
      <c r="E154" s="206">
        <v>4</v>
      </c>
      <c r="F154" s="20"/>
    </row>
    <row r="155" spans="1:13">
      <c r="A155" s="20"/>
      <c r="B155" s="20"/>
      <c r="C155" s="20"/>
      <c r="D155" s="20"/>
      <c r="E155" s="32"/>
      <c r="F155" s="20"/>
    </row>
    <row r="156" spans="1:13" s="33" customFormat="1">
      <c r="A156" s="61" t="s">
        <v>103</v>
      </c>
      <c r="B156" s="32"/>
      <c r="C156" s="32"/>
      <c r="D156" s="32"/>
      <c r="E156" s="68">
        <f>E157</f>
        <v>1</v>
      </c>
      <c r="F156" s="32"/>
    </row>
    <row r="157" spans="1:13" ht="28.5">
      <c r="A157" s="261" t="s">
        <v>747</v>
      </c>
      <c r="B157" s="81"/>
      <c r="C157" s="20"/>
      <c r="D157" s="99" t="s">
        <v>559</v>
      </c>
      <c r="E157" s="68">
        <v>1</v>
      </c>
      <c r="F157" s="32"/>
    </row>
    <row r="158" spans="1:13">
      <c r="A158" s="63"/>
      <c r="B158" s="81"/>
      <c r="C158" s="20"/>
      <c r="D158" s="99"/>
      <c r="E158" s="68"/>
      <c r="F158" s="32"/>
    </row>
    <row r="159" spans="1:13">
      <c r="A159" s="231" t="s">
        <v>676</v>
      </c>
      <c r="B159" s="81"/>
      <c r="C159" s="20"/>
      <c r="D159" s="135" t="s">
        <v>342</v>
      </c>
      <c r="E159" s="171">
        <f>E156+E153+E142+E137+E133+E130</f>
        <v>22</v>
      </c>
      <c r="F159" s="32"/>
    </row>
    <row r="160" spans="1:13">
      <c r="A160" s="231" t="s">
        <v>677</v>
      </c>
      <c r="B160" s="81"/>
      <c r="C160" s="20"/>
      <c r="D160" s="135"/>
      <c r="E160" s="171"/>
      <c r="F160" s="32"/>
    </row>
    <row r="161" spans="1:6">
      <c r="A161" s="232" t="s">
        <v>678</v>
      </c>
      <c r="B161" s="20"/>
      <c r="C161" s="20"/>
      <c r="D161" s="171" t="s">
        <v>354</v>
      </c>
      <c r="E161" s="171">
        <f>E159+E126+E116+E96+E70</f>
        <v>74</v>
      </c>
      <c r="F161" s="32"/>
    </row>
    <row r="162" spans="1:6">
      <c r="A162" s="107"/>
      <c r="B162" s="71"/>
      <c r="C162" s="71"/>
      <c r="D162" s="57"/>
      <c r="E162" s="172"/>
      <c r="F162" s="173"/>
    </row>
    <row r="163" spans="1:6">
      <c r="A163" s="107"/>
      <c r="B163" s="71"/>
      <c r="C163" s="71"/>
      <c r="D163" s="57"/>
      <c r="E163" s="172"/>
      <c r="F163" s="173"/>
    </row>
    <row r="164" spans="1:6">
      <c r="A164" s="107"/>
      <c r="B164" s="71"/>
      <c r="C164" s="71"/>
      <c r="D164" s="173"/>
      <c r="E164" s="173"/>
      <c r="F164" s="173"/>
    </row>
    <row r="165" spans="1:6">
      <c r="A165" s="218" t="s">
        <v>592</v>
      </c>
      <c r="B165" s="71"/>
      <c r="C165" s="71"/>
      <c r="D165" s="173"/>
      <c r="E165" s="173"/>
      <c r="F165" s="173"/>
    </row>
    <row r="166" spans="1:6">
      <c r="A166" s="71"/>
      <c r="B166" s="71"/>
      <c r="C166" s="71"/>
      <c r="D166" s="173"/>
      <c r="E166" s="173"/>
      <c r="F166" s="173"/>
    </row>
    <row r="167" spans="1:6" s="116" customFormat="1" ht="26.25">
      <c r="A167" s="119" t="s">
        <v>304</v>
      </c>
      <c r="B167" s="137" t="s">
        <v>1</v>
      </c>
      <c r="C167" s="137" t="s">
        <v>2</v>
      </c>
      <c r="D167" s="161" t="s">
        <v>302</v>
      </c>
      <c r="E167" s="204" t="s">
        <v>505</v>
      </c>
      <c r="F167" s="162" t="s">
        <v>307</v>
      </c>
    </row>
    <row r="168" spans="1:6">
      <c r="A168" s="60"/>
      <c r="B168" s="20"/>
      <c r="C168" s="20"/>
      <c r="D168" s="20"/>
      <c r="E168" s="32"/>
      <c r="F168" s="20"/>
    </row>
    <row r="169" spans="1:6">
      <c r="A169" s="117" t="s">
        <v>286</v>
      </c>
      <c r="B169" s="20"/>
      <c r="C169" s="20"/>
      <c r="D169" s="20" t="s">
        <v>504</v>
      </c>
      <c r="E169" s="68">
        <v>1</v>
      </c>
      <c r="F169" s="20"/>
    </row>
    <row r="170" spans="1:6" ht="26.25">
      <c r="A170" s="117" t="s">
        <v>287</v>
      </c>
      <c r="B170" s="20"/>
      <c r="C170" s="20"/>
      <c r="D170" s="74" t="s">
        <v>506</v>
      </c>
      <c r="E170" s="68">
        <v>1</v>
      </c>
      <c r="F170" s="20"/>
    </row>
    <row r="171" spans="1:6">
      <c r="A171" s="117" t="s">
        <v>435</v>
      </c>
      <c r="B171" s="84"/>
      <c r="C171" s="84"/>
      <c r="D171" s="20" t="s">
        <v>507</v>
      </c>
      <c r="E171" s="68">
        <v>1</v>
      </c>
      <c r="F171" s="20"/>
    </row>
    <row r="172" spans="1:6" ht="26.25">
      <c r="A172" s="117" t="s">
        <v>436</v>
      </c>
      <c r="B172" s="20"/>
      <c r="C172" s="20"/>
      <c r="D172" s="74" t="s">
        <v>508</v>
      </c>
      <c r="E172" s="68">
        <v>1</v>
      </c>
      <c r="F172" s="20"/>
    </row>
    <row r="173" spans="1:6">
      <c r="A173" s="122"/>
      <c r="B173" s="20"/>
      <c r="C173" s="20"/>
      <c r="D173" s="170" t="s">
        <v>594</v>
      </c>
      <c r="E173" s="171">
        <f>SUM(E169:E172)</f>
        <v>4</v>
      </c>
      <c r="F173" s="20"/>
    </row>
    <row r="174" spans="1:6">
      <c r="A174" s="156"/>
      <c r="B174" s="71"/>
      <c r="C174" s="71"/>
      <c r="D174" s="174"/>
      <c r="E174" s="172"/>
      <c r="F174" s="71"/>
    </row>
    <row r="175" spans="1:6">
      <c r="A175" s="218" t="s">
        <v>593</v>
      </c>
      <c r="B175" s="76"/>
      <c r="C175" s="76"/>
      <c r="D175" s="76"/>
      <c r="E175" s="52"/>
      <c r="F175" s="76"/>
    </row>
    <row r="176" spans="1:6">
      <c r="A176" s="56"/>
      <c r="B176" s="76"/>
      <c r="C176" s="76"/>
      <c r="D176" s="76"/>
      <c r="E176" s="52"/>
      <c r="F176" s="76"/>
    </row>
    <row r="177" spans="1:6">
      <c r="A177" s="301" t="s">
        <v>595</v>
      </c>
      <c r="B177" s="301"/>
      <c r="C177" s="301"/>
      <c r="D177" s="301"/>
      <c r="E177" s="301"/>
      <c r="F177" s="301"/>
    </row>
    <row r="178" spans="1:6">
      <c r="A178" s="72"/>
      <c r="B178" s="52"/>
      <c r="C178" s="52"/>
      <c r="D178" s="76"/>
      <c r="E178" s="52"/>
      <c r="F178" s="76"/>
    </row>
    <row r="179" spans="1:6">
      <c r="A179" s="73"/>
      <c r="B179" s="52"/>
      <c r="C179" s="52"/>
      <c r="D179" s="76"/>
      <c r="E179" s="52"/>
      <c r="F179" s="76"/>
    </row>
    <row r="180" spans="1:6" ht="26.25">
      <c r="A180" s="119" t="s">
        <v>304</v>
      </c>
      <c r="B180" s="119" t="s">
        <v>1</v>
      </c>
      <c r="C180" s="119" t="s">
        <v>2</v>
      </c>
      <c r="D180" s="161" t="s">
        <v>302</v>
      </c>
      <c r="E180" s="204" t="s">
        <v>303</v>
      </c>
      <c r="F180" s="162" t="s">
        <v>307</v>
      </c>
    </row>
    <row r="181" spans="1:6" ht="28.5">
      <c r="A181" s="256" t="s">
        <v>748</v>
      </c>
      <c r="B181" s="81" t="s">
        <v>243</v>
      </c>
      <c r="C181" s="20"/>
      <c r="D181" s="98" t="s">
        <v>355</v>
      </c>
      <c r="E181" s="205">
        <v>2</v>
      </c>
      <c r="F181" s="20"/>
    </row>
    <row r="182" spans="1:6">
      <c r="A182" s="262" t="s">
        <v>749</v>
      </c>
      <c r="B182" s="81" t="s">
        <v>243</v>
      </c>
      <c r="C182" s="20"/>
      <c r="D182" s="95" t="s">
        <v>356</v>
      </c>
      <c r="E182" s="68">
        <v>2</v>
      </c>
      <c r="F182" s="20"/>
    </row>
    <row r="183" spans="1:6" ht="28.5">
      <c r="A183" s="256" t="s">
        <v>750</v>
      </c>
      <c r="B183" s="81" t="s">
        <v>243</v>
      </c>
      <c r="C183" s="20"/>
      <c r="D183" s="98" t="s">
        <v>357</v>
      </c>
      <c r="E183" s="205">
        <v>2</v>
      </c>
      <c r="F183" s="20"/>
    </row>
    <row r="184" spans="1:6" ht="85.5">
      <c r="A184" s="256" t="s">
        <v>751</v>
      </c>
      <c r="B184" s="81" t="s">
        <v>243</v>
      </c>
      <c r="C184" s="20"/>
      <c r="D184" s="127" t="s">
        <v>358</v>
      </c>
      <c r="E184" s="205">
        <v>2</v>
      </c>
      <c r="F184" s="20"/>
    </row>
    <row r="185" spans="1:6" ht="85.5">
      <c r="A185" s="256" t="s">
        <v>752</v>
      </c>
      <c r="B185" s="81" t="s">
        <v>243</v>
      </c>
      <c r="C185" s="20"/>
      <c r="D185" s="88" t="s">
        <v>359</v>
      </c>
      <c r="E185" s="205">
        <v>2</v>
      </c>
      <c r="F185" s="20"/>
    </row>
    <row r="186" spans="1:6" ht="85.5">
      <c r="A186" s="256" t="s">
        <v>753</v>
      </c>
      <c r="B186" s="81" t="s">
        <v>243</v>
      </c>
      <c r="C186" s="20"/>
      <c r="D186" s="98" t="s">
        <v>360</v>
      </c>
      <c r="E186" s="205">
        <v>2</v>
      </c>
      <c r="F186" s="20"/>
    </row>
    <row r="187" spans="1:6" ht="42.75">
      <c r="A187" s="256" t="s">
        <v>754</v>
      </c>
      <c r="B187" s="81" t="s">
        <v>243</v>
      </c>
      <c r="C187" s="20"/>
      <c r="D187" s="90" t="s">
        <v>361</v>
      </c>
      <c r="E187" s="205">
        <v>1</v>
      </c>
      <c r="F187" s="20"/>
    </row>
    <row r="188" spans="1:6" ht="127.5">
      <c r="A188" s="256" t="s">
        <v>755</v>
      </c>
      <c r="B188" s="81" t="s">
        <v>243</v>
      </c>
      <c r="C188" s="20"/>
      <c r="D188" s="80" t="s">
        <v>362</v>
      </c>
      <c r="E188" s="205">
        <v>1</v>
      </c>
      <c r="F188" s="20"/>
    </row>
    <row r="189" spans="1:6" ht="99.75">
      <c r="A189" s="256" t="s">
        <v>756</v>
      </c>
      <c r="B189" s="81" t="s">
        <v>243</v>
      </c>
      <c r="C189" s="20"/>
      <c r="D189" s="90" t="s">
        <v>363</v>
      </c>
      <c r="E189" s="205">
        <v>1</v>
      </c>
      <c r="F189" s="20"/>
    </row>
    <row r="190" spans="1:6" ht="114">
      <c r="A190" s="256" t="s">
        <v>757</v>
      </c>
      <c r="B190" s="81" t="s">
        <v>243</v>
      </c>
      <c r="C190" s="20"/>
      <c r="D190" s="88" t="s">
        <v>364</v>
      </c>
      <c r="E190" s="205">
        <v>1</v>
      </c>
      <c r="F190" s="20"/>
    </row>
    <row r="191" spans="1:6" ht="28.5">
      <c r="A191" s="256" t="s">
        <v>758</v>
      </c>
      <c r="B191" s="81" t="s">
        <v>243</v>
      </c>
      <c r="C191" s="20"/>
      <c r="D191" s="98" t="s">
        <v>365</v>
      </c>
      <c r="E191" s="205">
        <v>1</v>
      </c>
      <c r="F191" s="20"/>
    </row>
    <row r="192" spans="1:6" ht="57">
      <c r="A192" s="256" t="s">
        <v>759</v>
      </c>
      <c r="B192" s="81" t="s">
        <v>243</v>
      </c>
      <c r="C192" s="20"/>
      <c r="D192" s="88" t="s">
        <v>366</v>
      </c>
      <c r="E192" s="205">
        <v>1</v>
      </c>
      <c r="F192" s="20"/>
    </row>
    <row r="193" spans="1:6" ht="28.5">
      <c r="A193" s="256" t="s">
        <v>760</v>
      </c>
      <c r="B193" s="81" t="s">
        <v>243</v>
      </c>
      <c r="C193" s="20"/>
      <c r="D193" s="88" t="s">
        <v>367</v>
      </c>
      <c r="E193" s="205">
        <v>2</v>
      </c>
      <c r="F193" s="20"/>
    </row>
    <row r="194" spans="1:6" ht="57">
      <c r="A194" s="256" t="s">
        <v>761</v>
      </c>
      <c r="B194" s="81" t="s">
        <v>243</v>
      </c>
      <c r="C194" s="20"/>
      <c r="D194" s="88" t="s">
        <v>368</v>
      </c>
      <c r="E194" s="205">
        <v>2</v>
      </c>
      <c r="F194" s="20"/>
    </row>
    <row r="195" spans="1:6">
      <c r="A195" s="74"/>
      <c r="B195" s="81" t="s">
        <v>243</v>
      </c>
      <c r="C195" s="20"/>
      <c r="D195" s="170" t="s">
        <v>342</v>
      </c>
      <c r="E195" s="171">
        <f>SUM(E181:E194)</f>
        <v>22</v>
      </c>
      <c r="F195" s="20"/>
    </row>
    <row r="196" spans="1:6">
      <c r="A196" s="223"/>
      <c r="B196" s="83"/>
      <c r="C196" s="71"/>
      <c r="D196" s="174"/>
      <c r="E196" s="172"/>
      <c r="F196" s="71"/>
    </row>
    <row r="197" spans="1:6" ht="15.75">
      <c r="D197" s="277" t="s">
        <v>669</v>
      </c>
      <c r="E197" s="208">
        <v>100</v>
      </c>
    </row>
    <row r="203" spans="1:6">
      <c r="A203" s="219" t="s">
        <v>666</v>
      </c>
      <c r="B203" s="71"/>
      <c r="C203" s="71"/>
      <c r="D203" s="76"/>
      <c r="E203" s="52"/>
      <c r="F203" s="76"/>
    </row>
    <row r="204" spans="1:6">
      <c r="A204" s="72"/>
      <c r="B204" s="76"/>
      <c r="C204" s="76"/>
      <c r="D204" s="76"/>
      <c r="E204" s="52"/>
      <c r="F204" s="76"/>
    </row>
    <row r="205" spans="1:6">
      <c r="A205" s="301" t="s">
        <v>596</v>
      </c>
      <c r="B205" s="301"/>
      <c r="C205" s="301"/>
      <c r="D205" s="301"/>
      <c r="E205" s="301"/>
      <c r="F205" s="301"/>
    </row>
    <row r="206" spans="1:6">
      <c r="A206" s="72"/>
      <c r="B206" s="76"/>
      <c r="C206" s="76"/>
      <c r="D206" s="76"/>
      <c r="E206" s="52"/>
      <c r="F206" s="76"/>
    </row>
    <row r="207" spans="1:6">
      <c r="A207" s="233" t="s">
        <v>597</v>
      </c>
      <c r="B207" s="76"/>
      <c r="C207" s="76"/>
      <c r="D207" s="76"/>
      <c r="E207" s="52"/>
      <c r="F207" s="76"/>
    </row>
    <row r="208" spans="1:6">
      <c r="A208" s="233" t="s">
        <v>598</v>
      </c>
      <c r="B208" s="76"/>
      <c r="C208" s="76"/>
      <c r="D208" s="76"/>
      <c r="E208" s="52"/>
      <c r="F208" s="76"/>
    </row>
    <row r="209" spans="1:6">
      <c r="A209" s="233" t="s">
        <v>599</v>
      </c>
      <c r="B209" s="76"/>
      <c r="C209" s="76"/>
      <c r="D209" s="76"/>
      <c r="E209" s="52"/>
      <c r="F209" s="76"/>
    </row>
    <row r="210" spans="1:6">
      <c r="A210" s="233" t="s">
        <v>600</v>
      </c>
      <c r="B210" s="76"/>
      <c r="C210" s="76"/>
      <c r="D210" s="76"/>
      <c r="E210" s="52"/>
      <c r="F210" s="76"/>
    </row>
    <row r="211" spans="1:6">
      <c r="A211" s="233" t="s">
        <v>601</v>
      </c>
      <c r="B211" s="76"/>
      <c r="C211" s="76"/>
      <c r="D211" s="76"/>
      <c r="E211" s="52"/>
      <c r="F211" s="76"/>
    </row>
    <row r="212" spans="1:6">
      <c r="A212" s="233" t="s">
        <v>602</v>
      </c>
      <c r="B212" s="76"/>
      <c r="C212" s="76"/>
      <c r="D212" s="76"/>
      <c r="E212" s="52"/>
      <c r="F212" s="76"/>
    </row>
    <row r="213" spans="1:6">
      <c r="A213" s="233" t="s">
        <v>603</v>
      </c>
      <c r="B213" s="76"/>
      <c r="C213" s="76"/>
      <c r="D213" s="76"/>
      <c r="E213" s="52"/>
      <c r="F213" s="76"/>
    </row>
    <row r="214" spans="1:6">
      <c r="A214" s="233" t="s">
        <v>604</v>
      </c>
      <c r="B214" s="76"/>
      <c r="C214" s="76"/>
      <c r="D214" s="76"/>
      <c r="E214" s="52"/>
      <c r="F214" s="76"/>
    </row>
    <row r="215" spans="1:6">
      <c r="A215" s="233" t="s">
        <v>605</v>
      </c>
      <c r="B215" s="76"/>
      <c r="C215" s="76"/>
      <c r="D215" s="76"/>
      <c r="E215" s="52"/>
      <c r="F215" s="76"/>
    </row>
    <row r="216" spans="1:6">
      <c r="A216" s="233" t="s">
        <v>606</v>
      </c>
      <c r="B216" s="76"/>
      <c r="C216" s="76"/>
      <c r="D216" s="76"/>
      <c r="E216" s="52"/>
      <c r="F216" s="76"/>
    </row>
    <row r="217" spans="1:6">
      <c r="A217" s="233" t="s">
        <v>607</v>
      </c>
      <c r="B217" s="76"/>
      <c r="C217" s="76"/>
      <c r="D217" s="76"/>
      <c r="E217" s="52"/>
      <c r="F217" s="76"/>
    </row>
    <row r="218" spans="1:6">
      <c r="A218" s="233" t="s">
        <v>608</v>
      </c>
      <c r="B218" s="76"/>
      <c r="C218" s="76"/>
      <c r="D218" s="76"/>
      <c r="E218" s="52"/>
      <c r="F218" s="76"/>
    </row>
    <row r="219" spans="1:6">
      <c r="A219" s="233" t="s">
        <v>609</v>
      </c>
      <c r="B219" s="76"/>
      <c r="C219" s="76"/>
      <c r="D219" s="76"/>
      <c r="E219" s="52"/>
      <c r="F219" s="76"/>
    </row>
    <row r="220" spans="1:6">
      <c r="A220" s="233" t="s">
        <v>610</v>
      </c>
      <c r="B220" s="76"/>
      <c r="C220" s="76"/>
      <c r="D220" s="76"/>
      <c r="E220" s="52"/>
      <c r="F220" s="76"/>
    </row>
    <row r="221" spans="1:6">
      <c r="A221" s="233" t="s">
        <v>611</v>
      </c>
      <c r="B221" s="76"/>
      <c r="C221" s="76"/>
      <c r="D221" s="76"/>
      <c r="E221" s="52"/>
      <c r="F221" s="76"/>
    </row>
    <row r="222" spans="1:6">
      <c r="A222" s="233" t="s">
        <v>612</v>
      </c>
      <c r="B222" s="76"/>
      <c r="C222" s="76"/>
      <c r="D222" s="76"/>
      <c r="E222" s="52"/>
      <c r="F222" s="76"/>
    </row>
    <row r="223" spans="1:6">
      <c r="A223" s="233" t="s">
        <v>613</v>
      </c>
      <c r="B223" s="76"/>
      <c r="C223" s="76"/>
      <c r="D223" s="76"/>
      <c r="E223" s="52"/>
      <c r="F223" s="76"/>
    </row>
    <row r="224" spans="1:6">
      <c r="A224" s="233" t="s">
        <v>614</v>
      </c>
      <c r="B224" s="76"/>
      <c r="C224" s="76"/>
      <c r="D224" s="76"/>
      <c r="E224" s="52"/>
      <c r="F224" s="76"/>
    </row>
    <row r="225" spans="1:6">
      <c r="A225" s="233" t="s">
        <v>615</v>
      </c>
      <c r="B225" s="76"/>
      <c r="C225" s="76"/>
      <c r="D225" s="76"/>
      <c r="E225" s="52"/>
      <c r="F225" s="76"/>
    </row>
    <row r="226" spans="1:6">
      <c r="A226" s="233" t="s">
        <v>616</v>
      </c>
      <c r="B226" s="76"/>
      <c r="C226" s="76"/>
      <c r="D226" s="76"/>
      <c r="E226" s="52"/>
      <c r="F226" s="76"/>
    </row>
    <row r="227" spans="1:6">
      <c r="A227" s="233" t="s">
        <v>617</v>
      </c>
      <c r="B227" s="76"/>
      <c r="C227" s="76"/>
      <c r="D227" s="76"/>
      <c r="E227" s="52"/>
      <c r="F227" s="76"/>
    </row>
    <row r="228" spans="1:6">
      <c r="A228" s="233" t="s">
        <v>618</v>
      </c>
      <c r="B228" s="76"/>
      <c r="C228" s="76"/>
      <c r="D228" s="76"/>
      <c r="E228" s="52"/>
      <c r="F228" s="76"/>
    </row>
    <row r="229" spans="1:6">
      <c r="A229" s="233" t="s">
        <v>619</v>
      </c>
      <c r="B229" s="76"/>
      <c r="C229" s="76"/>
      <c r="D229" s="76"/>
      <c r="E229" s="52"/>
      <c r="F229" s="76"/>
    </row>
    <row r="230" spans="1:6">
      <c r="A230" s="233" t="s">
        <v>620</v>
      </c>
      <c r="B230" s="76"/>
      <c r="C230" s="76"/>
      <c r="D230" s="76"/>
      <c r="E230" s="52"/>
      <c r="F230" s="76"/>
    </row>
    <row r="231" spans="1:6">
      <c r="A231" s="233" t="s">
        <v>621</v>
      </c>
      <c r="B231" s="76"/>
      <c r="C231" s="76"/>
      <c r="D231" s="76"/>
      <c r="E231" s="52"/>
      <c r="F231" s="76"/>
    </row>
    <row r="232" spans="1:6">
      <c r="A232" s="233" t="s">
        <v>622</v>
      </c>
      <c r="B232" s="76"/>
      <c r="C232" s="76"/>
      <c r="D232" s="76"/>
      <c r="E232" s="52"/>
      <c r="F232" s="76"/>
    </row>
    <row r="233" spans="1:6">
      <c r="A233" s="233" t="s">
        <v>623</v>
      </c>
      <c r="B233" s="76"/>
      <c r="C233" s="76"/>
      <c r="D233" s="76"/>
      <c r="E233" s="52"/>
      <c r="F233" s="76"/>
    </row>
    <row r="234" spans="1:6">
      <c r="A234" s="233" t="s">
        <v>624</v>
      </c>
      <c r="B234" s="76"/>
      <c r="C234" s="76"/>
      <c r="D234" s="76"/>
      <c r="E234" s="52"/>
      <c r="F234" s="76"/>
    </row>
    <row r="235" spans="1:6">
      <c r="A235" s="233" t="s">
        <v>625</v>
      </c>
      <c r="B235" s="76"/>
      <c r="C235" s="76"/>
      <c r="D235" s="76"/>
      <c r="E235" s="52"/>
      <c r="F235" s="76"/>
    </row>
    <row r="236" spans="1:6">
      <c r="A236" s="233" t="s">
        <v>626</v>
      </c>
      <c r="B236" s="76"/>
      <c r="C236" s="76"/>
      <c r="D236" s="76"/>
      <c r="E236" s="52"/>
      <c r="F236" s="76"/>
    </row>
    <row r="237" spans="1:6">
      <c r="A237" s="233" t="s">
        <v>627</v>
      </c>
      <c r="B237" s="76"/>
      <c r="C237" s="76"/>
      <c r="D237" s="76"/>
      <c r="E237" s="52"/>
      <c r="F237" s="76"/>
    </row>
    <row r="238" spans="1:6">
      <c r="A238" s="233" t="s">
        <v>628</v>
      </c>
      <c r="B238" s="76"/>
      <c r="C238" s="76"/>
      <c r="D238" s="76"/>
      <c r="E238" s="52"/>
      <c r="F238" s="76"/>
    </row>
    <row r="239" spans="1:6">
      <c r="A239" s="233" t="s">
        <v>629</v>
      </c>
      <c r="B239" s="76"/>
      <c r="C239" s="76"/>
      <c r="D239" s="76"/>
      <c r="E239" s="52"/>
      <c r="F239" s="76"/>
    </row>
    <row r="240" spans="1:6">
      <c r="A240" s="233" t="s">
        <v>630</v>
      </c>
      <c r="B240" s="76"/>
      <c r="C240" s="76"/>
      <c r="D240" s="76"/>
      <c r="E240" s="52"/>
      <c r="F240" s="76"/>
    </row>
    <row r="241" spans="1:6">
      <c r="A241" s="233" t="s">
        <v>631</v>
      </c>
      <c r="B241" s="76"/>
      <c r="C241" s="76"/>
      <c r="D241" s="76"/>
      <c r="E241" s="52"/>
      <c r="F241" s="76"/>
    </row>
    <row r="242" spans="1:6">
      <c r="A242" s="233" t="s">
        <v>632</v>
      </c>
      <c r="B242" s="76"/>
      <c r="C242" s="76"/>
      <c r="D242" s="76"/>
      <c r="E242" s="52"/>
      <c r="F242" s="76"/>
    </row>
    <row r="243" spans="1:6">
      <c r="A243" s="233" t="s">
        <v>633</v>
      </c>
      <c r="B243" s="76"/>
      <c r="C243" s="76"/>
      <c r="D243" s="76"/>
      <c r="E243" s="52"/>
      <c r="F243" s="76"/>
    </row>
    <row r="244" spans="1:6">
      <c r="A244" s="233" t="s">
        <v>634</v>
      </c>
      <c r="B244" s="76"/>
      <c r="C244" s="76"/>
      <c r="D244" s="76"/>
      <c r="E244" s="52"/>
      <c r="F244" s="76"/>
    </row>
    <row r="245" spans="1:6">
      <c r="A245" s="233" t="s">
        <v>635</v>
      </c>
      <c r="B245" s="76"/>
      <c r="C245" s="76"/>
      <c r="D245" s="76"/>
      <c r="E245" s="52"/>
      <c r="F245" s="76"/>
    </row>
    <row r="246" spans="1:6">
      <c r="A246" s="233" t="s">
        <v>636</v>
      </c>
      <c r="B246" s="76"/>
      <c r="C246" s="76"/>
      <c r="D246" s="76"/>
      <c r="E246" s="52"/>
      <c r="F246" s="76"/>
    </row>
    <row r="247" spans="1:6">
      <c r="A247" s="233" t="s">
        <v>637</v>
      </c>
      <c r="B247" s="76"/>
      <c r="C247" s="76"/>
      <c r="D247" s="76"/>
      <c r="E247" s="52"/>
      <c r="F247" s="76"/>
    </row>
    <row r="248" spans="1:6">
      <c r="A248" s="233" t="s">
        <v>638</v>
      </c>
      <c r="B248" s="76"/>
      <c r="C248" s="76"/>
      <c r="D248" s="76"/>
      <c r="E248" s="52"/>
      <c r="F248" s="76"/>
    </row>
    <row r="249" spans="1:6">
      <c r="A249" s="233" t="s">
        <v>639</v>
      </c>
      <c r="B249" s="76"/>
      <c r="C249" s="76"/>
      <c r="D249" s="76"/>
      <c r="E249" s="52"/>
      <c r="F249" s="76"/>
    </row>
    <row r="250" spans="1:6">
      <c r="A250" s="220"/>
      <c r="B250" s="76"/>
      <c r="C250" s="76"/>
      <c r="D250" s="76"/>
      <c r="E250" s="52"/>
      <c r="F250" s="76"/>
    </row>
    <row r="251" spans="1:6">
      <c r="A251" s="301" t="s">
        <v>640</v>
      </c>
      <c r="B251" s="301"/>
      <c r="C251" s="301"/>
      <c r="D251" s="301"/>
      <c r="E251" s="301"/>
      <c r="F251" s="301"/>
    </row>
    <row r="252" spans="1:6">
      <c r="A252" s="75"/>
      <c r="B252" s="76"/>
      <c r="C252" s="76"/>
      <c r="D252" s="76"/>
      <c r="E252" s="52"/>
      <c r="F252" s="76"/>
    </row>
    <row r="253" spans="1:6">
      <c r="A253" s="175"/>
      <c r="B253" s="115"/>
      <c r="C253" s="176"/>
      <c r="D253" s="177" t="s">
        <v>369</v>
      </c>
      <c r="E253" s="68" t="s">
        <v>373</v>
      </c>
      <c r="F253" s="108" t="s">
        <v>374</v>
      </c>
    </row>
    <row r="254" spans="1:6">
      <c r="A254" s="178" t="s">
        <v>641</v>
      </c>
      <c r="B254" s="71"/>
      <c r="C254" s="109"/>
      <c r="D254" s="179"/>
      <c r="E254" s="32"/>
      <c r="F254" s="95"/>
    </row>
    <row r="255" spans="1:6">
      <c r="A255" s="178"/>
      <c r="B255" s="71"/>
      <c r="C255" s="109"/>
      <c r="D255" s="179"/>
      <c r="E255" s="32"/>
      <c r="F255" s="95"/>
    </row>
    <row r="256" spans="1:6">
      <c r="A256" s="180" t="s">
        <v>642</v>
      </c>
      <c r="B256" s="71"/>
      <c r="C256" s="109"/>
      <c r="D256" s="179" t="s">
        <v>371</v>
      </c>
      <c r="E256" s="68">
        <v>5</v>
      </c>
      <c r="F256" s="164"/>
    </row>
    <row r="257" spans="1:6">
      <c r="A257" s="181" t="s">
        <v>370</v>
      </c>
      <c r="B257" s="71"/>
      <c r="C257" s="109"/>
      <c r="D257" s="179" t="s">
        <v>372</v>
      </c>
      <c r="E257" s="68">
        <v>4</v>
      </c>
      <c r="F257" s="164"/>
    </row>
    <row r="258" spans="1:6">
      <c r="A258" s="111" t="s">
        <v>441</v>
      </c>
      <c r="B258" s="71"/>
      <c r="C258" s="109"/>
      <c r="D258" s="179" t="s">
        <v>375</v>
      </c>
      <c r="E258" s="68">
        <v>3</v>
      </c>
      <c r="F258" s="108"/>
    </row>
    <row r="259" spans="1:6">
      <c r="A259" s="111" t="s">
        <v>518</v>
      </c>
      <c r="B259" s="71"/>
      <c r="C259" s="109"/>
      <c r="D259" s="179" t="s">
        <v>377</v>
      </c>
      <c r="E259" s="68">
        <v>2</v>
      </c>
      <c r="F259" s="108"/>
    </row>
    <row r="260" spans="1:6">
      <c r="A260" s="111"/>
      <c r="B260" s="71"/>
      <c r="C260" s="109"/>
      <c r="D260" s="179" t="s">
        <v>376</v>
      </c>
      <c r="E260" s="68">
        <v>1</v>
      </c>
      <c r="F260" s="108"/>
    </row>
    <row r="261" spans="1:6">
      <c r="A261" s="111"/>
      <c r="B261" s="71"/>
      <c r="C261" s="109"/>
      <c r="D261" s="179" t="s">
        <v>560</v>
      </c>
      <c r="E261" s="68">
        <v>0</v>
      </c>
      <c r="F261" s="108"/>
    </row>
    <row r="262" spans="1:6">
      <c r="A262" s="111"/>
      <c r="B262" s="71"/>
      <c r="C262" s="109"/>
      <c r="D262" s="182"/>
      <c r="F262" s="108"/>
    </row>
    <row r="263" spans="1:6">
      <c r="A263" s="180" t="s">
        <v>643</v>
      </c>
      <c r="B263" s="71"/>
      <c r="C263" s="109"/>
      <c r="D263" s="179" t="s">
        <v>457</v>
      </c>
      <c r="E263" s="68">
        <v>5</v>
      </c>
      <c r="F263" s="95"/>
    </row>
    <row r="264" spans="1:6">
      <c r="A264" s="181"/>
      <c r="B264" s="71"/>
      <c r="C264" s="109"/>
      <c r="D264" s="179" t="s">
        <v>458</v>
      </c>
      <c r="E264" s="68">
        <v>4</v>
      </c>
      <c r="F264" s="95"/>
    </row>
    <row r="265" spans="1:6">
      <c r="A265" s="183" t="s">
        <v>519</v>
      </c>
      <c r="B265" s="71"/>
      <c r="C265" s="109"/>
      <c r="D265" s="179" t="s">
        <v>459</v>
      </c>
      <c r="E265" s="68">
        <v>3</v>
      </c>
      <c r="F265" s="95"/>
    </row>
    <row r="266" spans="1:6">
      <c r="A266" s="226" t="s">
        <v>774</v>
      </c>
      <c r="B266" s="224"/>
      <c r="C266" s="225"/>
      <c r="D266" s="179" t="s">
        <v>379</v>
      </c>
      <c r="E266" s="68">
        <v>2</v>
      </c>
      <c r="F266" s="95"/>
    </row>
    <row r="267" spans="1:6">
      <c r="A267" s="183" t="s">
        <v>775</v>
      </c>
      <c r="B267" s="71"/>
      <c r="C267" s="109"/>
      <c r="D267" s="179" t="s">
        <v>460</v>
      </c>
      <c r="E267" s="68">
        <v>1</v>
      </c>
      <c r="F267" s="95"/>
    </row>
    <row r="268" spans="1:6">
      <c r="A268" s="183"/>
      <c r="B268" s="71"/>
      <c r="C268" s="109"/>
      <c r="D268" s="179" t="s">
        <v>527</v>
      </c>
      <c r="E268" s="68">
        <v>0</v>
      </c>
      <c r="F268" s="95"/>
    </row>
    <row r="269" spans="1:6">
      <c r="A269" s="181"/>
      <c r="B269" s="71"/>
      <c r="C269" s="109"/>
      <c r="D269" s="179"/>
      <c r="E269" s="32"/>
      <c r="F269" s="95"/>
    </row>
    <row r="270" spans="1:6">
      <c r="A270" s="180" t="s">
        <v>644</v>
      </c>
      <c r="B270" s="71"/>
      <c r="C270" s="109"/>
      <c r="D270" s="179" t="s">
        <v>381</v>
      </c>
      <c r="E270" s="209">
        <v>5</v>
      </c>
      <c r="F270" s="95"/>
    </row>
    <row r="271" spans="1:6">
      <c r="A271" s="181"/>
      <c r="B271" s="71"/>
      <c r="C271" s="109"/>
      <c r="D271" s="179" t="s">
        <v>382</v>
      </c>
      <c r="E271" s="209">
        <v>4</v>
      </c>
      <c r="F271" s="108"/>
    </row>
    <row r="272" spans="1:6">
      <c r="A272" s="183" t="s">
        <v>521</v>
      </c>
      <c r="B272" s="71"/>
      <c r="C272" s="109"/>
      <c r="D272" s="179" t="s">
        <v>383</v>
      </c>
      <c r="E272" s="209">
        <v>3</v>
      </c>
      <c r="F272" s="95"/>
    </row>
    <row r="273" spans="1:6">
      <c r="A273" s="297" t="s">
        <v>520</v>
      </c>
      <c r="B273" s="298"/>
      <c r="C273" s="299"/>
      <c r="D273" s="179" t="s">
        <v>384</v>
      </c>
      <c r="E273" s="209">
        <v>2</v>
      </c>
      <c r="F273" s="95"/>
    </row>
    <row r="274" spans="1:6">
      <c r="A274" s="183" t="s">
        <v>380</v>
      </c>
      <c r="B274" s="71"/>
      <c r="C274" s="109"/>
      <c r="D274" s="179" t="s">
        <v>531</v>
      </c>
      <c r="E274" s="209">
        <v>1</v>
      </c>
      <c r="F274" s="95"/>
    </row>
    <row r="275" spans="1:6">
      <c r="A275" s="183"/>
      <c r="B275" s="71"/>
      <c r="C275" s="109"/>
      <c r="D275" s="179" t="s">
        <v>532</v>
      </c>
      <c r="E275" s="209">
        <v>0</v>
      </c>
      <c r="F275" s="95"/>
    </row>
    <row r="276" spans="1:6">
      <c r="A276" s="234"/>
      <c r="B276" s="129"/>
      <c r="C276" s="110"/>
      <c r="D276" s="179"/>
      <c r="E276" s="209"/>
      <c r="F276" s="95"/>
    </row>
    <row r="277" spans="1:6">
      <c r="A277" s="275" t="s">
        <v>645</v>
      </c>
      <c r="B277" s="115"/>
      <c r="C277" s="176"/>
      <c r="D277" s="179" t="s">
        <v>386</v>
      </c>
      <c r="E277" s="68">
        <v>5</v>
      </c>
      <c r="F277" s="108"/>
    </row>
    <row r="278" spans="1:6">
      <c r="A278" s="181" t="s">
        <v>378</v>
      </c>
      <c r="B278" s="71"/>
      <c r="C278" s="109"/>
      <c r="D278" s="179" t="s">
        <v>461</v>
      </c>
      <c r="E278" s="68">
        <v>4</v>
      </c>
      <c r="F278" s="108"/>
    </row>
    <row r="279" spans="1:6">
      <c r="A279" s="183" t="s">
        <v>771</v>
      </c>
      <c r="B279" s="71"/>
      <c r="C279" s="109"/>
      <c r="D279" s="179" t="s">
        <v>421</v>
      </c>
      <c r="E279" s="68">
        <v>3</v>
      </c>
      <c r="F279" s="95"/>
    </row>
    <row r="280" spans="1:6">
      <c r="A280" s="183" t="s">
        <v>522</v>
      </c>
      <c r="B280" s="71"/>
      <c r="C280" s="109"/>
      <c r="D280" s="179" t="s">
        <v>462</v>
      </c>
      <c r="E280" s="68">
        <v>2</v>
      </c>
      <c r="F280" s="95"/>
    </row>
    <row r="281" spans="1:6">
      <c r="A281" s="183"/>
      <c r="B281" s="71"/>
      <c r="C281" s="109"/>
      <c r="D281" s="179" t="s">
        <v>376</v>
      </c>
      <c r="E281" s="68">
        <v>1</v>
      </c>
      <c r="F281" s="95"/>
    </row>
    <row r="282" spans="1:6">
      <c r="A282" s="181"/>
      <c r="B282" s="71"/>
      <c r="C282" s="109"/>
      <c r="D282" s="179"/>
      <c r="E282" s="32"/>
      <c r="F282" s="95"/>
    </row>
    <row r="283" spans="1:6">
      <c r="A283" s="180" t="s">
        <v>646</v>
      </c>
      <c r="B283" s="71"/>
      <c r="C283" s="109"/>
      <c r="D283" s="179" t="s">
        <v>391</v>
      </c>
      <c r="E283" s="68">
        <v>5</v>
      </c>
      <c r="F283" s="95"/>
    </row>
    <row r="284" spans="1:6">
      <c r="A284" s="181"/>
      <c r="B284" s="71"/>
      <c r="C284" s="109"/>
      <c r="D284" s="179" t="s">
        <v>387</v>
      </c>
      <c r="E284" s="68">
        <v>4</v>
      </c>
      <c r="F284" s="95"/>
    </row>
    <row r="285" spans="1:6">
      <c r="A285" s="181" t="s">
        <v>568</v>
      </c>
      <c r="B285" s="71"/>
      <c r="C285" s="109"/>
      <c r="D285" s="179" t="s">
        <v>388</v>
      </c>
      <c r="E285" s="68">
        <v>2</v>
      </c>
      <c r="F285" s="95"/>
    </row>
    <row r="286" spans="1:6">
      <c r="A286" s="181" t="s">
        <v>536</v>
      </c>
      <c r="B286" s="71"/>
      <c r="C286" s="109"/>
      <c r="D286" s="179" t="s">
        <v>498</v>
      </c>
      <c r="E286" s="68">
        <v>1</v>
      </c>
      <c r="F286" s="95"/>
    </row>
    <row r="287" spans="1:6">
      <c r="A287" s="181"/>
      <c r="B287" s="71"/>
      <c r="C287" s="109"/>
      <c r="D287" s="179" t="s">
        <v>524</v>
      </c>
      <c r="E287" s="68"/>
      <c r="F287" s="95"/>
    </row>
    <row r="288" spans="1:6">
      <c r="A288" s="181"/>
      <c r="B288" s="71"/>
      <c r="C288" s="109"/>
      <c r="D288" s="179" t="s">
        <v>523</v>
      </c>
      <c r="E288" s="68">
        <v>0</v>
      </c>
      <c r="F288" s="95"/>
    </row>
    <row r="289" spans="1:6">
      <c r="A289" s="181"/>
      <c r="B289" s="71"/>
      <c r="C289" s="109"/>
      <c r="D289" s="179"/>
      <c r="E289" s="32"/>
      <c r="F289" s="95"/>
    </row>
    <row r="290" spans="1:6">
      <c r="A290" s="184"/>
      <c r="B290" s="129"/>
      <c r="C290" s="110"/>
      <c r="D290" s="185" t="s">
        <v>342</v>
      </c>
      <c r="E290" s="171">
        <f>E283+E277+E270+E263+E256</f>
        <v>25</v>
      </c>
      <c r="F290" s="95"/>
    </row>
    <row r="291" spans="1:6">
      <c r="A291" s="181"/>
      <c r="B291" s="71"/>
      <c r="C291" s="109"/>
      <c r="D291" s="185"/>
      <c r="E291" s="171"/>
      <c r="F291" s="95"/>
    </row>
    <row r="292" spans="1:6">
      <c r="A292" s="112" t="s">
        <v>647</v>
      </c>
      <c r="B292" s="71"/>
      <c r="C292" s="109"/>
      <c r="D292" s="186" t="s">
        <v>243</v>
      </c>
      <c r="E292" s="32"/>
      <c r="F292" s="20"/>
    </row>
    <row r="293" spans="1:6">
      <c r="A293" s="113"/>
      <c r="B293" s="71"/>
      <c r="C293" s="109"/>
      <c r="D293" s="186"/>
      <c r="E293" s="32"/>
      <c r="F293" s="20"/>
    </row>
    <row r="294" spans="1:6">
      <c r="A294" s="221" t="s">
        <v>648</v>
      </c>
      <c r="B294" s="71"/>
      <c r="C294" s="109"/>
      <c r="D294" s="186"/>
      <c r="E294" s="32"/>
      <c r="F294" s="20"/>
    </row>
    <row r="295" spans="1:6">
      <c r="A295" s="113"/>
      <c r="B295" s="71"/>
      <c r="C295" s="109"/>
      <c r="D295" s="186"/>
      <c r="E295" s="32"/>
      <c r="F295" s="20"/>
    </row>
    <row r="296" spans="1:6">
      <c r="A296" s="114" t="s">
        <v>670</v>
      </c>
      <c r="B296" s="71"/>
      <c r="C296" s="109"/>
      <c r="D296" s="186" t="s">
        <v>390</v>
      </c>
      <c r="E296" s="68">
        <v>6</v>
      </c>
      <c r="F296" s="20"/>
    </row>
    <row r="297" spans="1:6">
      <c r="A297" s="114" t="s">
        <v>516</v>
      </c>
      <c r="B297" s="71"/>
      <c r="C297" s="109"/>
      <c r="D297" s="186" t="s">
        <v>463</v>
      </c>
      <c r="E297" s="68">
        <v>5</v>
      </c>
      <c r="F297" s="20"/>
    </row>
    <row r="298" spans="1:6">
      <c r="A298" s="114" t="s">
        <v>517</v>
      </c>
      <c r="B298" s="71"/>
      <c r="C298" s="109"/>
      <c r="D298" s="186" t="s">
        <v>464</v>
      </c>
      <c r="E298" s="68">
        <v>4</v>
      </c>
      <c r="F298" s="20"/>
    </row>
    <row r="299" spans="1:6">
      <c r="A299" s="229" t="s">
        <v>671</v>
      </c>
      <c r="B299" s="227"/>
      <c r="C299" s="228"/>
      <c r="D299" s="186" t="s">
        <v>465</v>
      </c>
      <c r="E299" s="68">
        <v>3</v>
      </c>
      <c r="F299" s="20"/>
    </row>
    <row r="300" spans="1:6">
      <c r="A300" s="114" t="s">
        <v>672</v>
      </c>
      <c r="B300" s="71"/>
      <c r="C300" s="109"/>
      <c r="D300" s="186" t="s">
        <v>466</v>
      </c>
      <c r="E300" s="68">
        <v>2</v>
      </c>
      <c r="F300" s="20"/>
    </row>
    <row r="301" spans="1:6">
      <c r="A301" s="113"/>
      <c r="B301" s="71"/>
      <c r="C301" s="109"/>
      <c r="D301" s="186" t="s">
        <v>561</v>
      </c>
      <c r="E301" s="68">
        <v>1</v>
      </c>
      <c r="F301" s="20"/>
    </row>
    <row r="302" spans="1:6">
      <c r="A302" s="113"/>
      <c r="B302" s="71"/>
      <c r="C302" s="109"/>
      <c r="D302" s="186" t="s">
        <v>527</v>
      </c>
      <c r="E302" s="68">
        <v>0</v>
      </c>
      <c r="F302" s="20"/>
    </row>
    <row r="303" spans="1:6">
      <c r="A303" s="221" t="s">
        <v>649</v>
      </c>
      <c r="B303" s="71"/>
      <c r="C303" s="109"/>
      <c r="D303" s="186"/>
      <c r="E303" s="32"/>
      <c r="F303" s="20"/>
    </row>
    <row r="304" spans="1:6">
      <c r="A304" s="113"/>
      <c r="B304" s="71"/>
      <c r="C304" s="109"/>
      <c r="D304" s="186"/>
      <c r="E304" s="32"/>
      <c r="F304" s="20"/>
    </row>
    <row r="305" spans="1:6">
      <c r="A305" s="114" t="s">
        <v>673</v>
      </c>
      <c r="B305" s="71"/>
      <c r="C305" s="71"/>
      <c r="D305" s="20" t="s">
        <v>381</v>
      </c>
      <c r="E305" s="68">
        <v>7</v>
      </c>
      <c r="F305" s="20"/>
    </row>
    <row r="306" spans="1:6">
      <c r="A306" s="114" t="s">
        <v>525</v>
      </c>
      <c r="B306" s="71"/>
      <c r="C306" s="71"/>
      <c r="D306" s="20" t="s">
        <v>392</v>
      </c>
      <c r="E306" s="68">
        <v>6</v>
      </c>
      <c r="F306" s="20"/>
    </row>
    <row r="307" spans="1:6">
      <c r="A307" s="113"/>
      <c r="B307" s="71"/>
      <c r="C307" s="109"/>
      <c r="D307" s="186" t="s">
        <v>467</v>
      </c>
      <c r="E307" s="68">
        <v>5</v>
      </c>
      <c r="F307" s="20"/>
    </row>
    <row r="308" spans="1:6">
      <c r="A308" s="113"/>
      <c r="B308" s="71"/>
      <c r="C308" s="71"/>
      <c r="D308" s="20" t="s">
        <v>468</v>
      </c>
      <c r="E308" s="68">
        <v>4</v>
      </c>
      <c r="F308" s="20"/>
    </row>
    <row r="309" spans="1:6">
      <c r="A309" s="113"/>
      <c r="B309" s="76"/>
      <c r="C309" s="76"/>
      <c r="D309" s="20" t="s">
        <v>469</v>
      </c>
      <c r="E309" s="68">
        <v>3</v>
      </c>
      <c r="F309" s="20"/>
    </row>
    <row r="310" spans="1:6">
      <c r="A310" s="113"/>
      <c r="B310" s="76"/>
      <c r="C310" s="76"/>
      <c r="D310" s="20" t="s">
        <v>470</v>
      </c>
      <c r="E310" s="68">
        <v>2</v>
      </c>
      <c r="F310" s="20"/>
    </row>
    <row r="311" spans="1:6">
      <c r="A311" s="113"/>
      <c r="B311" s="76"/>
      <c r="C311" s="76"/>
      <c r="D311" s="20" t="s">
        <v>562</v>
      </c>
      <c r="E311" s="68">
        <v>1</v>
      </c>
      <c r="F311" s="20"/>
    </row>
    <row r="312" spans="1:6">
      <c r="A312" s="113"/>
      <c r="B312" s="71"/>
      <c r="C312" s="109"/>
      <c r="D312" s="186" t="s">
        <v>527</v>
      </c>
      <c r="E312" s="68">
        <v>0</v>
      </c>
      <c r="F312" s="20"/>
    </row>
    <row r="313" spans="1:6">
      <c r="A313" s="221" t="s">
        <v>650</v>
      </c>
      <c r="B313" s="71"/>
      <c r="C313" s="109"/>
      <c r="D313" s="186"/>
      <c r="E313" s="32"/>
      <c r="F313" s="20"/>
    </row>
    <row r="314" spans="1:6">
      <c r="A314" s="113"/>
      <c r="B314" s="71"/>
      <c r="C314" s="109"/>
      <c r="D314" s="186"/>
      <c r="E314" s="32"/>
      <c r="F314" s="20"/>
    </row>
    <row r="315" spans="1:6">
      <c r="A315" s="114" t="s">
        <v>674</v>
      </c>
      <c r="B315" s="71"/>
      <c r="C315" s="109"/>
      <c r="D315" s="186" t="s">
        <v>394</v>
      </c>
      <c r="E315" s="68">
        <v>7</v>
      </c>
      <c r="F315" s="20"/>
    </row>
    <row r="316" spans="1:6">
      <c r="A316" s="114" t="s">
        <v>537</v>
      </c>
      <c r="B316" s="71"/>
      <c r="C316" s="109"/>
      <c r="D316" s="186" t="s">
        <v>471</v>
      </c>
      <c r="E316" s="68">
        <v>6</v>
      </c>
      <c r="F316" s="20"/>
    </row>
    <row r="317" spans="1:6">
      <c r="A317" s="143" t="s">
        <v>675</v>
      </c>
      <c r="B317" s="71"/>
      <c r="C317" s="109"/>
      <c r="D317" s="186" t="s">
        <v>372</v>
      </c>
      <c r="E317" s="68">
        <v>5</v>
      </c>
      <c r="F317" s="20"/>
    </row>
    <row r="318" spans="1:6">
      <c r="A318" s="114" t="s">
        <v>393</v>
      </c>
      <c r="B318" s="71"/>
      <c r="C318" s="109"/>
      <c r="D318" s="186" t="s">
        <v>472</v>
      </c>
      <c r="E318" s="68">
        <v>4</v>
      </c>
      <c r="F318" s="20"/>
    </row>
    <row r="319" spans="1:6">
      <c r="A319" s="113"/>
      <c r="B319" s="71"/>
      <c r="C319" s="109"/>
      <c r="D319" s="186" t="s">
        <v>461</v>
      </c>
      <c r="E319" s="68">
        <v>3</v>
      </c>
      <c r="F319" s="20"/>
    </row>
    <row r="320" spans="1:6">
      <c r="A320" s="113"/>
      <c r="B320" s="71"/>
      <c r="C320" s="109"/>
      <c r="D320" s="186" t="s">
        <v>421</v>
      </c>
      <c r="E320" s="68">
        <v>2</v>
      </c>
      <c r="F320" s="20"/>
    </row>
    <row r="321" spans="1:6">
      <c r="A321" s="113"/>
      <c r="B321" s="71"/>
      <c r="C321" s="109"/>
      <c r="D321" s="186" t="s">
        <v>569</v>
      </c>
      <c r="E321" s="68">
        <v>1</v>
      </c>
      <c r="F321" s="20"/>
    </row>
    <row r="322" spans="1:6">
      <c r="A322" s="113"/>
      <c r="B322" s="71"/>
      <c r="C322" s="109"/>
      <c r="D322" s="186"/>
      <c r="E322" s="68"/>
      <c r="F322" s="20"/>
    </row>
    <row r="323" spans="1:6">
      <c r="A323" s="121"/>
      <c r="B323" s="129"/>
      <c r="C323" s="110"/>
      <c r="D323" s="170" t="s">
        <v>342</v>
      </c>
      <c r="E323" s="171">
        <f>E315+E305+E296</f>
        <v>20</v>
      </c>
      <c r="F323" s="20"/>
    </row>
    <row r="324" spans="1:6">
      <c r="A324" s="113"/>
      <c r="B324" s="71"/>
      <c r="C324" s="109"/>
      <c r="D324" s="81"/>
      <c r="E324" s="32"/>
      <c r="F324" s="20"/>
    </row>
    <row r="325" spans="1:6">
      <c r="A325" s="112" t="s">
        <v>651</v>
      </c>
      <c r="B325" s="71"/>
      <c r="C325" s="109"/>
      <c r="D325" s="20"/>
      <c r="E325" s="32"/>
      <c r="F325" s="20"/>
    </row>
    <row r="326" spans="1:6">
      <c r="A326" s="113"/>
      <c r="B326" s="71"/>
      <c r="C326" s="109"/>
      <c r="D326" s="20"/>
      <c r="E326" s="32"/>
      <c r="F326" s="20"/>
    </row>
    <row r="327" spans="1:6">
      <c r="A327" s="221" t="s">
        <v>652</v>
      </c>
      <c r="B327" s="71"/>
      <c r="C327" s="109"/>
      <c r="D327" s="20" t="s">
        <v>442</v>
      </c>
      <c r="E327" s="68">
        <v>5</v>
      </c>
      <c r="F327" s="20"/>
    </row>
    <row r="328" spans="1:6">
      <c r="A328" s="113"/>
      <c r="B328" s="71"/>
      <c r="C328" s="109"/>
      <c r="D328" s="20" t="s">
        <v>474</v>
      </c>
      <c r="E328" s="68">
        <v>4</v>
      </c>
      <c r="F328" s="20"/>
    </row>
    <row r="329" spans="1:6">
      <c r="A329" s="114" t="s">
        <v>396</v>
      </c>
      <c r="B329" s="71"/>
      <c r="C329" s="109"/>
      <c r="D329" s="20" t="s">
        <v>475</v>
      </c>
      <c r="E329" s="68">
        <v>3</v>
      </c>
      <c r="F329" s="20"/>
    </row>
    <row r="330" spans="1:6">
      <c r="A330" s="114" t="s">
        <v>395</v>
      </c>
      <c r="B330" s="71"/>
      <c r="C330" s="109"/>
      <c r="D330" s="20" t="s">
        <v>476</v>
      </c>
      <c r="E330" s="68">
        <v>2</v>
      </c>
      <c r="F330" s="20"/>
    </row>
    <row r="331" spans="1:6">
      <c r="A331" s="113"/>
      <c r="B331" s="71"/>
      <c r="C331" s="109"/>
      <c r="D331" s="176" t="s">
        <v>409</v>
      </c>
      <c r="E331" s="210">
        <v>1</v>
      </c>
      <c r="F331" s="187"/>
    </row>
    <row r="332" spans="1:6">
      <c r="A332" s="113"/>
      <c r="B332" s="71"/>
      <c r="C332" s="109"/>
      <c r="D332" s="20"/>
      <c r="E332" s="32"/>
      <c r="F332" s="20"/>
    </row>
    <row r="333" spans="1:6">
      <c r="A333" s="221" t="s">
        <v>653</v>
      </c>
      <c r="B333" s="71"/>
      <c r="C333" s="109"/>
      <c r="D333" s="20" t="s">
        <v>443</v>
      </c>
      <c r="E333" s="68">
        <v>5</v>
      </c>
      <c r="F333" s="20"/>
    </row>
    <row r="334" spans="1:6">
      <c r="A334" s="113"/>
      <c r="B334" s="71"/>
      <c r="C334" s="109"/>
      <c r="D334" s="20" t="s">
        <v>444</v>
      </c>
      <c r="E334" s="68">
        <v>3</v>
      </c>
      <c r="F334" s="20"/>
    </row>
    <row r="335" spans="1:6">
      <c r="A335" s="113" t="s">
        <v>399</v>
      </c>
      <c r="B335" s="71"/>
      <c r="C335" s="109"/>
      <c r="D335" s="20" t="s">
        <v>400</v>
      </c>
      <c r="E335" s="68">
        <v>3</v>
      </c>
      <c r="F335" s="20"/>
    </row>
    <row r="336" spans="1:6">
      <c r="A336" s="113" t="s">
        <v>398</v>
      </c>
      <c r="B336" s="71"/>
      <c r="C336" s="109"/>
      <c r="D336" s="20" t="s">
        <v>445</v>
      </c>
      <c r="E336" s="68">
        <v>2</v>
      </c>
      <c r="F336" s="20"/>
    </row>
    <row r="337" spans="1:6">
      <c r="A337" s="113"/>
      <c r="B337" s="71"/>
      <c r="C337" s="109"/>
      <c r="D337" s="20" t="s">
        <v>389</v>
      </c>
      <c r="E337" s="68">
        <v>2</v>
      </c>
      <c r="F337" s="20"/>
    </row>
    <row r="338" spans="1:6">
      <c r="A338" s="113"/>
      <c r="B338" s="71"/>
      <c r="C338" s="109"/>
      <c r="D338" s="20" t="s">
        <v>570</v>
      </c>
      <c r="E338" s="68">
        <v>1</v>
      </c>
      <c r="F338" s="20"/>
    </row>
    <row r="339" spans="1:6">
      <c r="A339" s="113"/>
      <c r="B339" s="71"/>
      <c r="C339" s="109"/>
      <c r="D339" s="20" t="s">
        <v>530</v>
      </c>
      <c r="E339" s="68">
        <v>0</v>
      </c>
      <c r="F339" s="20"/>
    </row>
    <row r="340" spans="1:6">
      <c r="A340" s="113"/>
      <c r="B340" s="71"/>
      <c r="C340" s="109"/>
      <c r="F340" s="20"/>
    </row>
    <row r="341" spans="1:6">
      <c r="A341" s="221" t="s">
        <v>654</v>
      </c>
      <c r="B341" s="71"/>
      <c r="C341" s="109"/>
      <c r="D341" s="20" t="s">
        <v>447</v>
      </c>
      <c r="E341" s="68">
        <v>5</v>
      </c>
      <c r="F341" s="20"/>
    </row>
    <row r="342" spans="1:6">
      <c r="A342" s="113"/>
      <c r="B342" s="71"/>
      <c r="C342" s="109"/>
      <c r="D342" s="20" t="s">
        <v>448</v>
      </c>
      <c r="E342" s="68">
        <v>4</v>
      </c>
      <c r="F342" s="20"/>
    </row>
    <row r="343" spans="1:6">
      <c r="A343" s="114" t="s">
        <v>401</v>
      </c>
      <c r="B343" s="71"/>
      <c r="C343" s="109"/>
      <c r="D343" s="20" t="s">
        <v>564</v>
      </c>
      <c r="E343" s="68">
        <v>4</v>
      </c>
      <c r="F343" s="20"/>
    </row>
    <row r="344" spans="1:6">
      <c r="A344" s="114" t="s">
        <v>403</v>
      </c>
      <c r="B344" s="71"/>
      <c r="C344" s="109"/>
      <c r="D344" s="20" t="s">
        <v>449</v>
      </c>
      <c r="E344" s="68">
        <v>3</v>
      </c>
      <c r="F344" s="20"/>
    </row>
    <row r="345" spans="1:6">
      <c r="A345" s="113"/>
      <c r="B345" s="71"/>
      <c r="C345" s="109"/>
      <c r="D345" s="20" t="s">
        <v>450</v>
      </c>
      <c r="E345" s="68">
        <v>3</v>
      </c>
      <c r="F345" s="20"/>
    </row>
    <row r="346" spans="1:6">
      <c r="A346" s="113"/>
      <c r="B346" s="71"/>
      <c r="C346" s="109"/>
      <c r="D346" s="186" t="s">
        <v>451</v>
      </c>
      <c r="E346" s="68">
        <v>2</v>
      </c>
      <c r="F346" s="20"/>
    </row>
    <row r="347" spans="1:6">
      <c r="A347" s="113"/>
      <c r="B347" s="71"/>
      <c r="C347" s="109"/>
      <c r="D347" s="186" t="s">
        <v>452</v>
      </c>
      <c r="E347" s="68">
        <v>2</v>
      </c>
      <c r="F347" s="20"/>
    </row>
    <row r="348" spans="1:6">
      <c r="A348" s="113"/>
      <c r="B348" s="71"/>
      <c r="C348" s="71"/>
      <c r="D348" s="20" t="s">
        <v>446</v>
      </c>
      <c r="E348" s="68">
        <v>1</v>
      </c>
      <c r="F348" s="20"/>
    </row>
    <row r="349" spans="1:6">
      <c r="A349" s="113"/>
      <c r="B349" s="71"/>
      <c r="C349" s="109"/>
      <c r="D349" s="186" t="s">
        <v>376</v>
      </c>
      <c r="E349" s="68">
        <v>1</v>
      </c>
      <c r="F349" s="20"/>
    </row>
    <row r="350" spans="1:6">
      <c r="A350" s="121"/>
      <c r="B350" s="129"/>
      <c r="C350" s="110"/>
      <c r="D350" s="20" t="s">
        <v>563</v>
      </c>
      <c r="E350" s="68">
        <v>0</v>
      </c>
      <c r="F350" s="20"/>
    </row>
    <row r="351" spans="1:6">
      <c r="A351" s="202"/>
      <c r="B351" s="115"/>
      <c r="C351" s="176"/>
      <c r="D351" s="20"/>
      <c r="E351" s="32"/>
      <c r="F351" s="20"/>
    </row>
    <row r="352" spans="1:6">
      <c r="A352" s="221" t="s">
        <v>655</v>
      </c>
      <c r="B352" s="71"/>
      <c r="C352" s="71"/>
      <c r="D352" s="20" t="s">
        <v>405</v>
      </c>
      <c r="E352" s="68">
        <v>5</v>
      </c>
      <c r="F352" s="20"/>
    </row>
    <row r="353" spans="1:6">
      <c r="A353" s="113"/>
      <c r="B353" s="71"/>
      <c r="C353" s="71"/>
      <c r="D353" s="20" t="s">
        <v>406</v>
      </c>
      <c r="E353" s="68">
        <v>4</v>
      </c>
      <c r="F353" s="20"/>
    </row>
    <row r="354" spans="1:6">
      <c r="A354" s="114" t="s">
        <v>404</v>
      </c>
      <c r="B354" s="76"/>
      <c r="C354" s="76"/>
      <c r="D354" s="20" t="s">
        <v>407</v>
      </c>
      <c r="E354" s="68">
        <v>3</v>
      </c>
      <c r="F354" s="20"/>
    </row>
    <row r="355" spans="1:6">
      <c r="A355" s="114" t="s">
        <v>402</v>
      </c>
      <c r="B355" s="76"/>
      <c r="C355" s="76"/>
      <c r="D355" s="20" t="s">
        <v>408</v>
      </c>
      <c r="E355" s="68">
        <v>2</v>
      </c>
      <c r="F355" s="20"/>
    </row>
    <row r="356" spans="1:6">
      <c r="A356" s="113"/>
      <c r="B356" s="71"/>
      <c r="C356" s="71"/>
      <c r="D356" s="20" t="s">
        <v>409</v>
      </c>
      <c r="E356" s="68">
        <v>1</v>
      </c>
      <c r="F356" s="20"/>
    </row>
    <row r="357" spans="1:6">
      <c r="A357" s="113"/>
      <c r="B357" s="71"/>
      <c r="C357" s="71"/>
      <c r="D357" s="20"/>
      <c r="E357" s="68"/>
      <c r="F357" s="20"/>
    </row>
    <row r="358" spans="1:6">
      <c r="A358" s="221" t="s">
        <v>656</v>
      </c>
      <c r="B358" s="71"/>
      <c r="C358" s="71"/>
      <c r="D358" s="20" t="s">
        <v>572</v>
      </c>
      <c r="E358" s="68">
        <v>5</v>
      </c>
      <c r="F358" s="20"/>
    </row>
    <row r="359" spans="1:6">
      <c r="A359" s="112"/>
      <c r="B359" s="71"/>
      <c r="C359" s="71"/>
      <c r="D359" s="20" t="s">
        <v>573</v>
      </c>
      <c r="E359" s="68">
        <v>4</v>
      </c>
      <c r="F359" s="20"/>
    </row>
    <row r="360" spans="1:6">
      <c r="A360" s="112" t="s">
        <v>657</v>
      </c>
      <c r="B360" s="71"/>
      <c r="C360" s="71"/>
      <c r="D360" s="20" t="s">
        <v>574</v>
      </c>
      <c r="E360" s="68">
        <v>3</v>
      </c>
      <c r="F360" s="20"/>
    </row>
    <row r="361" spans="1:6">
      <c r="A361" s="112" t="s">
        <v>658</v>
      </c>
      <c r="B361" s="71"/>
      <c r="C361" s="71"/>
      <c r="D361" s="20" t="s">
        <v>575</v>
      </c>
      <c r="E361" s="68">
        <v>2</v>
      </c>
      <c r="F361" s="20"/>
    </row>
    <row r="362" spans="1:6">
      <c r="A362" s="113"/>
      <c r="B362" s="71"/>
      <c r="C362" s="71"/>
      <c r="D362" s="20" t="s">
        <v>576</v>
      </c>
      <c r="E362" s="68">
        <v>1</v>
      </c>
      <c r="F362" s="20"/>
    </row>
    <row r="363" spans="1:6">
      <c r="A363" s="121"/>
      <c r="B363" s="129"/>
      <c r="C363" s="129"/>
      <c r="D363" s="170" t="s">
        <v>342</v>
      </c>
      <c r="E363" s="171">
        <v>25</v>
      </c>
      <c r="F363" s="20"/>
    </row>
    <row r="364" spans="1:6">
      <c r="A364" s="201"/>
      <c r="B364" s="115"/>
      <c r="C364" s="115"/>
      <c r="D364" s="20"/>
      <c r="E364" s="32"/>
      <c r="F364" s="20"/>
    </row>
    <row r="365" spans="1:6">
      <c r="A365" s="112" t="s">
        <v>659</v>
      </c>
      <c r="B365" s="71"/>
      <c r="C365" s="71"/>
      <c r="D365" s="20"/>
      <c r="E365" s="32"/>
      <c r="F365" s="20"/>
    </row>
    <row r="366" spans="1:6">
      <c r="A366" s="113"/>
      <c r="B366" s="71"/>
      <c r="C366" s="109"/>
      <c r="D366" s="186"/>
      <c r="E366" s="32"/>
      <c r="F366" s="20"/>
    </row>
    <row r="367" spans="1:6">
      <c r="A367" s="221" t="s">
        <v>660</v>
      </c>
      <c r="B367" s="71"/>
      <c r="C367" s="109"/>
      <c r="D367" s="186" t="s">
        <v>381</v>
      </c>
      <c r="E367" s="68">
        <v>5</v>
      </c>
      <c r="F367" s="20"/>
    </row>
    <row r="368" spans="1:6">
      <c r="A368" s="113"/>
      <c r="B368" s="71"/>
      <c r="C368" s="109"/>
      <c r="D368" s="186" t="s">
        <v>382</v>
      </c>
      <c r="E368" s="68">
        <v>4</v>
      </c>
      <c r="F368" s="20"/>
    </row>
    <row r="369" spans="1:6">
      <c r="A369" s="114" t="s">
        <v>410</v>
      </c>
      <c r="B369" s="71"/>
      <c r="C369" s="109"/>
      <c r="D369" s="186" t="s">
        <v>383</v>
      </c>
      <c r="E369" s="68">
        <v>3</v>
      </c>
      <c r="F369" s="20"/>
    </row>
    <row r="370" spans="1:6">
      <c r="A370" s="114" t="s">
        <v>403</v>
      </c>
      <c r="B370" s="71"/>
      <c r="C370" s="109"/>
      <c r="D370" s="186" t="s">
        <v>397</v>
      </c>
      <c r="E370" s="68">
        <v>2</v>
      </c>
      <c r="F370" s="20"/>
    </row>
    <row r="371" spans="1:6">
      <c r="A371" s="294" t="s">
        <v>565</v>
      </c>
      <c r="B371" s="295"/>
      <c r="C371" s="296"/>
      <c r="D371" s="188" t="s">
        <v>473</v>
      </c>
      <c r="E371" s="68">
        <v>1</v>
      </c>
      <c r="F371" s="20"/>
    </row>
    <row r="372" spans="1:6">
      <c r="A372" s="113"/>
      <c r="B372" s="71"/>
      <c r="C372" s="109"/>
      <c r="D372" s="186" t="s">
        <v>529</v>
      </c>
      <c r="E372" s="68">
        <v>0</v>
      </c>
      <c r="F372" s="20"/>
    </row>
    <row r="373" spans="1:6">
      <c r="A373" s="113"/>
      <c r="B373" s="71"/>
      <c r="C373" s="109"/>
      <c r="D373" s="186"/>
      <c r="E373" s="32"/>
      <c r="F373" s="20"/>
    </row>
    <row r="374" spans="1:6">
      <c r="A374" s="221" t="s">
        <v>661</v>
      </c>
      <c r="B374" s="71"/>
      <c r="C374" s="109"/>
      <c r="D374" s="186" t="s">
        <v>415</v>
      </c>
      <c r="E374" s="68">
        <v>5</v>
      </c>
      <c r="F374" s="20"/>
    </row>
    <row r="375" spans="1:6" ht="15.75">
      <c r="A375" s="189" t="s">
        <v>243</v>
      </c>
      <c r="B375" s="71"/>
      <c r="C375" s="109"/>
      <c r="D375" s="186" t="s">
        <v>416</v>
      </c>
      <c r="E375" s="68">
        <v>4</v>
      </c>
      <c r="F375" s="20"/>
    </row>
    <row r="376" spans="1:6">
      <c r="A376" s="113" t="s">
        <v>411</v>
      </c>
      <c r="B376" s="71"/>
      <c r="C376" s="109"/>
      <c r="D376" s="186" t="s">
        <v>417</v>
      </c>
      <c r="E376" s="68">
        <v>3</v>
      </c>
      <c r="F376" s="20"/>
    </row>
    <row r="377" spans="1:6">
      <c r="A377" s="113" t="s">
        <v>412</v>
      </c>
      <c r="B377" s="71"/>
      <c r="C377" s="109"/>
      <c r="D377" s="186" t="s">
        <v>418</v>
      </c>
      <c r="E377" s="68">
        <v>2</v>
      </c>
      <c r="F377" s="20"/>
    </row>
    <row r="378" spans="1:6">
      <c r="A378" s="113" t="s">
        <v>413</v>
      </c>
      <c r="B378" s="71"/>
      <c r="C378" s="109"/>
      <c r="D378" s="186" t="s">
        <v>383</v>
      </c>
      <c r="E378" s="68">
        <v>1</v>
      </c>
      <c r="F378" s="20"/>
    </row>
    <row r="379" spans="1:6">
      <c r="A379" s="113" t="s">
        <v>414</v>
      </c>
      <c r="B379" s="71"/>
      <c r="C379" s="109"/>
      <c r="D379" s="186" t="s">
        <v>528</v>
      </c>
      <c r="E379" s="68">
        <v>0</v>
      </c>
      <c r="F379" s="20"/>
    </row>
    <row r="380" spans="1:6">
      <c r="A380" s="113"/>
      <c r="B380" s="71"/>
      <c r="C380" s="109"/>
      <c r="D380" s="186"/>
      <c r="E380" s="32"/>
      <c r="F380" s="20"/>
    </row>
    <row r="381" spans="1:6">
      <c r="A381" s="221" t="s">
        <v>662</v>
      </c>
      <c r="B381" s="71"/>
      <c r="C381" s="109"/>
      <c r="D381" s="186" t="s">
        <v>571</v>
      </c>
      <c r="E381" s="68">
        <v>5</v>
      </c>
      <c r="F381" s="20"/>
    </row>
    <row r="382" spans="1:6">
      <c r="A382" s="113"/>
      <c r="B382" s="71"/>
      <c r="C382" s="109"/>
      <c r="D382" s="186" t="s">
        <v>499</v>
      </c>
      <c r="E382" s="68">
        <v>4</v>
      </c>
      <c r="F382" s="20"/>
    </row>
    <row r="383" spans="1:6">
      <c r="A383" s="114" t="s">
        <v>420</v>
      </c>
      <c r="B383" s="71"/>
      <c r="C383" s="109"/>
      <c r="D383" s="186" t="s">
        <v>500</v>
      </c>
      <c r="E383" s="68">
        <v>4</v>
      </c>
      <c r="F383" s="20"/>
    </row>
    <row r="384" spans="1:6">
      <c r="A384" s="114" t="s">
        <v>419</v>
      </c>
      <c r="B384" s="71"/>
      <c r="C384" s="109"/>
      <c r="D384" s="186" t="s">
        <v>501</v>
      </c>
      <c r="E384" s="68">
        <v>3</v>
      </c>
      <c r="F384" s="20"/>
    </row>
    <row r="385" spans="1:6">
      <c r="A385" s="113"/>
      <c r="B385" s="71"/>
      <c r="C385" s="109"/>
      <c r="D385" s="186" t="s">
        <v>449</v>
      </c>
      <c r="E385" s="68">
        <v>3</v>
      </c>
      <c r="F385" s="20"/>
    </row>
    <row r="386" spans="1:6">
      <c r="A386" s="113"/>
      <c r="B386" s="71"/>
      <c r="C386" s="109"/>
      <c r="D386" s="186" t="s">
        <v>526</v>
      </c>
      <c r="E386" s="68">
        <v>2</v>
      </c>
      <c r="F386" s="20"/>
    </row>
    <row r="387" spans="1:6">
      <c r="A387" s="113"/>
      <c r="B387" s="71"/>
      <c r="C387" s="109"/>
      <c r="D387" s="186" t="s">
        <v>502</v>
      </c>
      <c r="E387" s="68">
        <v>2</v>
      </c>
      <c r="F387" s="20"/>
    </row>
    <row r="388" spans="1:6">
      <c r="A388" s="113"/>
      <c r="B388" s="71"/>
      <c r="C388" s="109"/>
      <c r="D388" s="186" t="s">
        <v>503</v>
      </c>
      <c r="E388" s="68">
        <v>1</v>
      </c>
      <c r="F388" s="20"/>
    </row>
    <row r="389" spans="1:6">
      <c r="A389" s="113"/>
      <c r="B389" s="71"/>
      <c r="C389" s="109"/>
      <c r="D389" s="20" t="s">
        <v>527</v>
      </c>
      <c r="E389" s="68">
        <v>0</v>
      </c>
      <c r="F389" s="20"/>
    </row>
    <row r="390" spans="1:6">
      <c r="A390" s="113"/>
      <c r="B390" s="71"/>
      <c r="C390" s="109"/>
      <c r="D390" s="186"/>
      <c r="E390" s="32"/>
      <c r="F390" s="20"/>
    </row>
    <row r="391" spans="1:6">
      <c r="A391" s="221" t="s">
        <v>663</v>
      </c>
      <c r="B391" s="71"/>
      <c r="C391" s="109"/>
      <c r="D391" s="186" t="s">
        <v>422</v>
      </c>
      <c r="E391" s="68">
        <v>5</v>
      </c>
      <c r="F391" s="20"/>
    </row>
    <row r="392" spans="1:6">
      <c r="A392" s="112" t="s">
        <v>243</v>
      </c>
      <c r="B392" s="71"/>
      <c r="C392" s="109"/>
      <c r="D392" s="186" t="s">
        <v>423</v>
      </c>
      <c r="E392" s="68">
        <v>3</v>
      </c>
      <c r="F392" s="20"/>
    </row>
    <row r="393" spans="1:6">
      <c r="A393" s="112"/>
      <c r="B393" s="71"/>
      <c r="C393" s="109"/>
      <c r="D393" s="186" t="s">
        <v>424</v>
      </c>
      <c r="E393" s="68">
        <v>2</v>
      </c>
      <c r="F393" s="20"/>
    </row>
    <row r="394" spans="1:6">
      <c r="A394" s="114" t="s">
        <v>453</v>
      </c>
      <c r="B394" s="71"/>
      <c r="C394" s="109"/>
      <c r="D394" s="186" t="s">
        <v>425</v>
      </c>
      <c r="E394" s="68">
        <v>1</v>
      </c>
      <c r="F394" s="20"/>
    </row>
    <row r="395" spans="1:6">
      <c r="A395" s="114" t="s">
        <v>454</v>
      </c>
      <c r="B395" s="71"/>
      <c r="C395" s="109"/>
      <c r="D395" s="186" t="s">
        <v>426</v>
      </c>
      <c r="E395" s="68">
        <v>0</v>
      </c>
      <c r="F395" s="20"/>
    </row>
    <row r="396" spans="1:6">
      <c r="A396" s="113"/>
      <c r="B396" s="71"/>
      <c r="C396" s="109"/>
      <c r="F396" s="20"/>
    </row>
    <row r="397" spans="1:6">
      <c r="A397" s="113"/>
      <c r="B397" s="71"/>
      <c r="C397" s="109"/>
      <c r="D397" s="186"/>
      <c r="E397" s="32"/>
      <c r="F397" s="20"/>
    </row>
    <row r="398" spans="1:6">
      <c r="A398" s="221" t="s">
        <v>664</v>
      </c>
      <c r="B398" s="71"/>
      <c r="C398" s="109"/>
      <c r="D398" s="186"/>
      <c r="E398" s="32"/>
      <c r="F398" s="20"/>
    </row>
    <row r="399" spans="1:6">
      <c r="A399" s="113"/>
      <c r="B399" s="71"/>
      <c r="C399" s="109"/>
      <c r="D399" s="186"/>
      <c r="E399" s="32"/>
      <c r="F399" s="20"/>
    </row>
    <row r="400" spans="1:6">
      <c r="A400" s="130" t="s">
        <v>455</v>
      </c>
      <c r="B400" s="71"/>
      <c r="C400" s="109"/>
      <c r="D400" s="186" t="s">
        <v>764</v>
      </c>
      <c r="E400" s="68">
        <v>5</v>
      </c>
      <c r="F400" s="20"/>
    </row>
    <row r="401" spans="1:6">
      <c r="A401" s="130" t="s">
        <v>456</v>
      </c>
      <c r="B401" s="71"/>
      <c r="C401" s="109"/>
      <c r="D401" s="186" t="s">
        <v>427</v>
      </c>
      <c r="E401" s="68">
        <v>3</v>
      </c>
      <c r="F401" s="20"/>
    </row>
    <row r="402" spans="1:6">
      <c r="A402" s="131"/>
      <c r="B402" s="71"/>
      <c r="C402" s="109"/>
      <c r="D402" s="186" t="s">
        <v>428</v>
      </c>
      <c r="E402" s="68">
        <v>2</v>
      </c>
      <c r="F402" s="20"/>
    </row>
    <row r="403" spans="1:6">
      <c r="A403" s="190"/>
      <c r="B403" s="71"/>
      <c r="C403" s="109"/>
      <c r="D403" s="186" t="s">
        <v>429</v>
      </c>
      <c r="E403" s="68">
        <v>1</v>
      </c>
      <c r="F403" s="20"/>
    </row>
    <row r="404" spans="1:6">
      <c r="A404" s="190"/>
      <c r="B404" s="71"/>
      <c r="C404" s="109"/>
      <c r="D404" s="186" t="s">
        <v>430</v>
      </c>
      <c r="E404" s="68">
        <v>0</v>
      </c>
      <c r="F404" s="20"/>
    </row>
    <row r="405" spans="1:6">
      <c r="A405" s="190"/>
      <c r="B405" s="71"/>
      <c r="C405" s="109"/>
      <c r="D405" s="186"/>
      <c r="E405" s="32"/>
      <c r="F405" s="20"/>
    </row>
    <row r="406" spans="1:6">
      <c r="A406" s="230" t="s">
        <v>665</v>
      </c>
      <c r="B406" s="71"/>
      <c r="C406" s="71"/>
      <c r="D406" s="20" t="s">
        <v>431</v>
      </c>
      <c r="E406" s="68">
        <v>5</v>
      </c>
      <c r="F406" s="20"/>
    </row>
    <row r="407" spans="1:6">
      <c r="A407" s="190"/>
      <c r="B407" s="71"/>
      <c r="C407" s="71"/>
      <c r="D407" s="20" t="s">
        <v>432</v>
      </c>
      <c r="E407" s="68">
        <v>3</v>
      </c>
      <c r="F407" s="20"/>
    </row>
    <row r="408" spans="1:6">
      <c r="A408" s="157" t="s">
        <v>762</v>
      </c>
      <c r="B408" s="71"/>
      <c r="C408" s="71"/>
      <c r="D408" s="20" t="s">
        <v>433</v>
      </c>
      <c r="E408" s="68">
        <v>2</v>
      </c>
      <c r="F408" s="20"/>
    </row>
    <row r="409" spans="1:6">
      <c r="A409" s="158" t="s">
        <v>772</v>
      </c>
      <c r="B409" s="83"/>
      <c r="C409" s="71"/>
      <c r="D409" s="20" t="s">
        <v>434</v>
      </c>
      <c r="E409" s="68">
        <v>1</v>
      </c>
      <c r="F409" s="20"/>
    </row>
    <row r="410" spans="1:6">
      <c r="A410" s="157" t="s">
        <v>566</v>
      </c>
      <c r="B410" s="83"/>
      <c r="C410" s="71"/>
      <c r="D410" s="20" t="s">
        <v>527</v>
      </c>
      <c r="E410" s="68">
        <v>0</v>
      </c>
      <c r="F410" s="20"/>
    </row>
    <row r="411" spans="1:6">
      <c r="A411" s="157" t="s">
        <v>763</v>
      </c>
      <c r="B411" s="83"/>
      <c r="C411" s="71"/>
      <c r="D411" s="20"/>
      <c r="E411" s="68"/>
      <c r="F411" s="20"/>
    </row>
    <row r="412" spans="1:6">
      <c r="A412" s="158" t="s">
        <v>773</v>
      </c>
      <c r="B412" s="83"/>
      <c r="C412" s="71"/>
      <c r="D412" s="20"/>
      <c r="E412" s="68"/>
      <c r="F412" s="20"/>
    </row>
    <row r="413" spans="1:6">
      <c r="A413" s="157"/>
      <c r="B413" s="83"/>
      <c r="C413" s="71"/>
      <c r="D413" s="20" t="s">
        <v>431</v>
      </c>
      <c r="E413" s="68">
        <v>5</v>
      </c>
      <c r="F413" s="20"/>
    </row>
    <row r="414" spans="1:6">
      <c r="A414" s="158" t="s">
        <v>577</v>
      </c>
      <c r="B414" s="83"/>
      <c r="C414" s="71"/>
      <c r="D414" s="20" t="s">
        <v>432</v>
      </c>
      <c r="E414" s="68">
        <v>3</v>
      </c>
      <c r="F414" s="20"/>
    </row>
    <row r="415" spans="1:6">
      <c r="A415" s="158" t="s">
        <v>578</v>
      </c>
      <c r="B415" s="83"/>
      <c r="C415" s="71"/>
      <c r="D415" s="20" t="s">
        <v>433</v>
      </c>
      <c r="E415" s="68">
        <v>2</v>
      </c>
      <c r="F415" s="20"/>
    </row>
    <row r="416" spans="1:6">
      <c r="A416" s="158" t="s">
        <v>579</v>
      </c>
      <c r="B416" s="83"/>
      <c r="C416" s="71"/>
      <c r="D416" s="20" t="s">
        <v>434</v>
      </c>
      <c r="E416" s="68">
        <v>1</v>
      </c>
      <c r="F416" s="20"/>
    </row>
    <row r="417" spans="1:6">
      <c r="A417" s="158"/>
      <c r="B417" s="83"/>
      <c r="C417" s="71"/>
      <c r="D417" s="20" t="s">
        <v>527</v>
      </c>
      <c r="E417" s="68">
        <v>0</v>
      </c>
      <c r="F417" s="20"/>
    </row>
    <row r="418" spans="1:6">
      <c r="A418" s="158"/>
      <c r="B418" s="83"/>
      <c r="C418" s="109"/>
      <c r="D418" s="170" t="s">
        <v>342</v>
      </c>
      <c r="E418" s="171">
        <v>30</v>
      </c>
      <c r="F418" s="20"/>
    </row>
    <row r="419" spans="1:6">
      <c r="A419" s="191"/>
      <c r="B419" s="132"/>
      <c r="C419" s="110"/>
      <c r="D419" s="170" t="s">
        <v>768</v>
      </c>
      <c r="E419" s="171">
        <v>100</v>
      </c>
      <c r="F419" s="20"/>
    </row>
    <row r="420" spans="1:6">
      <c r="F420" s="192"/>
    </row>
    <row r="421" spans="1:6">
      <c r="F421" s="192"/>
    </row>
    <row r="422" spans="1:6">
      <c r="F422" s="192"/>
    </row>
    <row r="423" spans="1:6">
      <c r="F423" s="192"/>
    </row>
    <row r="424" spans="1:6">
      <c r="F424" s="192"/>
    </row>
    <row r="425" spans="1:6">
      <c r="A425" s="263" t="s">
        <v>766</v>
      </c>
      <c r="F425" s="192"/>
    </row>
    <row r="426" spans="1:6">
      <c r="F426" s="192"/>
    </row>
    <row r="427" spans="1:6">
      <c r="A427" s="145" t="s">
        <v>477</v>
      </c>
      <c r="D427" s="291"/>
      <c r="E427" s="291"/>
      <c r="F427" s="291"/>
    </row>
    <row r="428" spans="1:6">
      <c r="D428" s="193" t="s">
        <v>509</v>
      </c>
      <c r="E428" s="211" t="s">
        <v>510</v>
      </c>
      <c r="F428" s="194" t="s">
        <v>511</v>
      </c>
    </row>
    <row r="429" spans="1:6">
      <c r="A429" s="145" t="s">
        <v>770</v>
      </c>
      <c r="D429" s="195" t="s">
        <v>512</v>
      </c>
      <c r="E429" s="212">
        <v>0.35</v>
      </c>
      <c r="F429" s="20"/>
    </row>
    <row r="430" spans="1:6">
      <c r="A430" s="145" t="s">
        <v>769</v>
      </c>
      <c r="D430" s="195" t="s">
        <v>513</v>
      </c>
      <c r="E430" s="212">
        <v>0.65</v>
      </c>
      <c r="F430" s="20"/>
    </row>
    <row r="431" spans="1:6">
      <c r="A431" s="145" t="s">
        <v>478</v>
      </c>
      <c r="D431" s="196"/>
      <c r="E431" s="213"/>
      <c r="F431" s="71"/>
    </row>
    <row r="432" spans="1:6">
      <c r="A432" s="145" t="s">
        <v>479</v>
      </c>
      <c r="D432" s="197" t="s">
        <v>514</v>
      </c>
      <c r="E432" s="292" t="s">
        <v>515</v>
      </c>
      <c r="F432" s="292"/>
    </row>
    <row r="433" spans="1:6">
      <c r="F433" s="71"/>
    </row>
    <row r="434" spans="1:6">
      <c r="A434" s="70"/>
      <c r="B434" s="76"/>
      <c r="C434" s="76"/>
      <c r="D434" s="76"/>
      <c r="E434" s="52" t="s">
        <v>243</v>
      </c>
      <c r="F434" s="76"/>
    </row>
    <row r="435" spans="1:6" ht="15.75">
      <c r="A435" s="289" t="s">
        <v>243</v>
      </c>
      <c r="B435" s="289"/>
      <c r="C435" s="289"/>
      <c r="D435" s="147"/>
      <c r="E435" s="214"/>
      <c r="F435" s="147"/>
    </row>
    <row r="436" spans="1:6" ht="78" customHeight="1">
      <c r="A436" s="198" t="s">
        <v>93</v>
      </c>
      <c r="B436" s="288" t="s">
        <v>437</v>
      </c>
      <c r="C436" s="288"/>
      <c r="D436" s="198" t="s">
        <v>438</v>
      </c>
      <c r="E436" s="286" t="s">
        <v>439</v>
      </c>
      <c r="F436" s="286"/>
    </row>
    <row r="437" spans="1:6" ht="15.75">
      <c r="A437" s="199" t="s">
        <v>249</v>
      </c>
      <c r="B437" s="287" t="s">
        <v>480</v>
      </c>
      <c r="C437" s="287"/>
      <c r="D437" s="199" t="s">
        <v>483</v>
      </c>
      <c r="E437" s="284" t="s">
        <v>489</v>
      </c>
      <c r="F437" s="285"/>
    </row>
    <row r="438" spans="1:6" ht="15.75">
      <c r="A438" s="199" t="s">
        <v>248</v>
      </c>
      <c r="B438" s="200" t="s">
        <v>487</v>
      </c>
      <c r="C438" s="200"/>
      <c r="D438" s="199" t="s">
        <v>484</v>
      </c>
      <c r="E438" s="284" t="s">
        <v>490</v>
      </c>
      <c r="F438" s="285"/>
    </row>
    <row r="439" spans="1:6" ht="15.75">
      <c r="A439" s="199" t="s">
        <v>246</v>
      </c>
      <c r="B439" s="200" t="s">
        <v>488</v>
      </c>
      <c r="C439" s="200"/>
      <c r="D439" s="199" t="s">
        <v>485</v>
      </c>
      <c r="E439" s="284" t="s">
        <v>491</v>
      </c>
      <c r="F439" s="285"/>
    </row>
    <row r="440" spans="1:6" ht="15.75">
      <c r="A440" s="199" t="s">
        <v>247</v>
      </c>
      <c r="B440" s="200" t="s">
        <v>481</v>
      </c>
      <c r="C440" s="200"/>
      <c r="D440" s="199" t="s">
        <v>765</v>
      </c>
      <c r="E440" s="284" t="s">
        <v>492</v>
      </c>
      <c r="F440" s="285"/>
    </row>
    <row r="441" spans="1:6" ht="15.75">
      <c r="A441" s="199" t="s">
        <v>250</v>
      </c>
      <c r="B441" s="200" t="s">
        <v>482</v>
      </c>
      <c r="C441" s="200"/>
      <c r="D441" s="199" t="s">
        <v>486</v>
      </c>
      <c r="E441" s="284" t="s">
        <v>493</v>
      </c>
      <c r="F441" s="285"/>
    </row>
    <row r="442" spans="1:6">
      <c r="A442" s="70"/>
      <c r="B442" s="76"/>
      <c r="C442" s="76"/>
      <c r="D442" s="160"/>
    </row>
    <row r="701" spans="4:4">
      <c r="D701" s="159" t="s">
        <v>243</v>
      </c>
    </row>
  </sheetData>
  <mergeCells count="29">
    <mergeCell ref="A435:C435"/>
    <mergeCell ref="A3:F3"/>
    <mergeCell ref="A4:F4"/>
    <mergeCell ref="A5:F5"/>
    <mergeCell ref="D427:F427"/>
    <mergeCell ref="E432:F432"/>
    <mergeCell ref="A26:F26"/>
    <mergeCell ref="A371:C371"/>
    <mergeCell ref="A273:C273"/>
    <mergeCell ref="A118:F118"/>
    <mergeCell ref="A128:F128"/>
    <mergeCell ref="A177:F177"/>
    <mergeCell ref="A205:F205"/>
    <mergeCell ref="A251:F251"/>
    <mergeCell ref="E440:F440"/>
    <mergeCell ref="E441:F441"/>
    <mergeCell ref="E436:F436"/>
    <mergeCell ref="B437:C437"/>
    <mergeCell ref="B436:C436"/>
    <mergeCell ref="E437:F437"/>
    <mergeCell ref="E438:F438"/>
    <mergeCell ref="E439:F439"/>
    <mergeCell ref="A2:F2"/>
    <mergeCell ref="A28:F28"/>
    <mergeCell ref="A72:F72"/>
    <mergeCell ref="A98:F98"/>
    <mergeCell ref="A6:F6"/>
    <mergeCell ref="A10:F10"/>
    <mergeCell ref="A11:F11"/>
  </mergeCells>
  <pageMargins left="0.5" right="0" top="0.75" bottom="0.75" header="0.3" footer="0.3"/>
  <pageSetup paperSize="9" scale="69" orientation="portrait" verticalDpi="300" r:id="rId1"/>
  <headerFooter>
    <oddHeader xml:space="preserve">&amp;R
</oddHeader>
    <oddFooter>&amp;CPage &amp;P</oddFooter>
  </headerFooter>
  <legacyDrawing r:id="rId2"/>
  <oleObjects>
    <oleObject progId="PBrush" shapeId="1025" r:id="rId3"/>
  </oleObjects>
</worksheet>
</file>

<file path=xl/worksheets/sheet2.xml><?xml version="1.0" encoding="utf-8"?>
<worksheet xmlns="http://schemas.openxmlformats.org/spreadsheetml/2006/main" xmlns:r="http://schemas.openxmlformats.org/officeDocument/2006/relationships">
  <dimension ref="B2:B38"/>
  <sheetViews>
    <sheetView workbookViewId="0">
      <selection activeCell="B13" sqref="B13"/>
    </sheetView>
  </sheetViews>
  <sheetFormatPr defaultRowHeight="15"/>
  <cols>
    <col min="2" max="2" width="49.85546875" customWidth="1"/>
  </cols>
  <sheetData>
    <row r="2" spans="2:2" ht="15.75">
      <c r="B2" s="2" t="s">
        <v>54</v>
      </c>
    </row>
    <row r="3" spans="2:2" ht="15.75">
      <c r="B3" s="2" t="s">
        <v>34</v>
      </c>
    </row>
    <row r="4" spans="2:2" ht="15.75">
      <c r="B4" s="2" t="s">
        <v>35</v>
      </c>
    </row>
    <row r="5" spans="2:2" ht="15.75">
      <c r="B5" s="2" t="s">
        <v>33</v>
      </c>
    </row>
    <row r="6" spans="2:2" ht="15.75">
      <c r="B6" s="2" t="s">
        <v>39</v>
      </c>
    </row>
    <row r="7" spans="2:2" ht="15.75">
      <c r="B7" s="2" t="s">
        <v>56</v>
      </c>
    </row>
    <row r="8" spans="2:2" ht="15.75">
      <c r="B8" s="2" t="s">
        <v>42</v>
      </c>
    </row>
    <row r="9" spans="2:2" ht="15.75">
      <c r="B9" s="2" t="s">
        <v>40</v>
      </c>
    </row>
    <row r="10" spans="2:2" ht="15.75">
      <c r="B10" s="2" t="s">
        <v>26</v>
      </c>
    </row>
    <row r="11" spans="2:2" ht="15.75">
      <c r="B11" s="2" t="s">
        <v>27</v>
      </c>
    </row>
    <row r="12" spans="2:2" ht="15.75">
      <c r="B12" s="2" t="s">
        <v>43</v>
      </c>
    </row>
    <row r="13" spans="2:2" ht="15.75">
      <c r="B13" s="2" t="s">
        <v>53</v>
      </c>
    </row>
    <row r="14" spans="2:2" ht="15.75">
      <c r="B14" s="2" t="s">
        <v>32</v>
      </c>
    </row>
    <row r="15" spans="2:2" ht="15.75">
      <c r="B15" s="2" t="s">
        <v>21</v>
      </c>
    </row>
    <row r="16" spans="2:2" ht="15.75">
      <c r="B16" s="2" t="s">
        <v>45</v>
      </c>
    </row>
    <row r="17" spans="2:2" ht="15.75">
      <c r="B17" s="2" t="s">
        <v>51</v>
      </c>
    </row>
    <row r="18" spans="2:2" ht="15.75">
      <c r="B18" s="2" t="s">
        <v>55</v>
      </c>
    </row>
    <row r="19" spans="2:2" ht="15.75">
      <c r="B19" s="2" t="s">
        <v>24</v>
      </c>
    </row>
    <row r="20" spans="2:2" ht="15.75">
      <c r="B20" s="2" t="s">
        <v>22</v>
      </c>
    </row>
    <row r="21" spans="2:2" ht="15.75">
      <c r="B21" s="2" t="s">
        <v>23</v>
      </c>
    </row>
    <row r="22" spans="2:2" ht="15.75">
      <c r="B22" s="2" t="s">
        <v>57</v>
      </c>
    </row>
    <row r="23" spans="2:2" ht="15.75">
      <c r="B23" s="2" t="s">
        <v>50</v>
      </c>
    </row>
    <row r="24" spans="2:2" ht="15.75">
      <c r="B24" s="2" t="s">
        <v>38</v>
      </c>
    </row>
    <row r="25" spans="2:2" ht="15.75">
      <c r="B25" s="2" t="s">
        <v>37</v>
      </c>
    </row>
    <row r="26" spans="2:2" ht="15.75">
      <c r="B26" s="2" t="s">
        <v>36</v>
      </c>
    </row>
    <row r="27" spans="2:2" ht="15.75">
      <c r="B27" s="2" t="s">
        <v>30</v>
      </c>
    </row>
    <row r="28" spans="2:2" ht="15.75">
      <c r="B28" s="2" t="s">
        <v>31</v>
      </c>
    </row>
    <row r="29" spans="2:2" ht="15.75">
      <c r="B29" s="2" t="s">
        <v>49</v>
      </c>
    </row>
    <row r="30" spans="2:2" ht="15.75">
      <c r="B30" s="2" t="s">
        <v>44</v>
      </c>
    </row>
    <row r="31" spans="2:2" ht="15.75">
      <c r="B31" s="2" t="s">
        <v>48</v>
      </c>
    </row>
    <row r="32" spans="2:2" ht="15.75">
      <c r="B32" s="2" t="s">
        <v>41</v>
      </c>
    </row>
    <row r="33" spans="2:2" ht="15.75">
      <c r="B33" s="2" t="s">
        <v>52</v>
      </c>
    </row>
    <row r="34" spans="2:2" ht="15.75">
      <c r="B34" s="2" t="s">
        <v>28</v>
      </c>
    </row>
    <row r="35" spans="2:2" ht="15.75">
      <c r="B35" s="2" t="s">
        <v>29</v>
      </c>
    </row>
    <row r="36" spans="2:2" ht="15.75">
      <c r="B36" s="2" t="s">
        <v>47</v>
      </c>
    </row>
    <row r="37" spans="2:2" ht="15.75">
      <c r="B37" s="2" t="s">
        <v>46</v>
      </c>
    </row>
    <row r="38" spans="2:2" ht="15.75">
      <c r="B38" s="2" t="s">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107"/>
  <sheetViews>
    <sheetView zoomScale="115" zoomScaleNormal="115" zoomScalePageLayoutView="172" workbookViewId="0">
      <selection sqref="A1:B1"/>
    </sheetView>
  </sheetViews>
  <sheetFormatPr defaultRowHeight="15.75"/>
  <cols>
    <col min="1" max="1" width="70.85546875" style="1" customWidth="1"/>
    <col min="2" max="2" width="8.5703125" style="153" customWidth="1"/>
    <col min="3" max="3" width="9" style="147" customWidth="1"/>
    <col min="4" max="4" width="25" style="1" customWidth="1"/>
    <col min="5" max="6" width="10.85546875" style="1" customWidth="1"/>
    <col min="7" max="7" width="20.140625" customWidth="1"/>
    <col min="8" max="9" width="14.85546875" customWidth="1"/>
    <col min="10" max="10" width="15.140625" customWidth="1"/>
    <col min="11" max="11" width="7.7109375" customWidth="1"/>
  </cols>
  <sheetData>
    <row r="1" spans="1:11">
      <c r="A1" s="302" t="s">
        <v>94</v>
      </c>
      <c r="B1" s="302"/>
    </row>
    <row r="2" spans="1:11">
      <c r="A2" s="8"/>
      <c r="B2" s="37"/>
    </row>
    <row r="5" spans="1:11" ht="21">
      <c r="A5" s="303" t="s">
        <v>95</v>
      </c>
      <c r="B5" s="305" t="s">
        <v>288</v>
      </c>
      <c r="C5" s="306"/>
      <c r="D5" s="38" t="s">
        <v>243</v>
      </c>
      <c r="E5" s="48"/>
      <c r="F5" s="48"/>
      <c r="G5" s="30" t="s">
        <v>243</v>
      </c>
      <c r="H5" s="30"/>
      <c r="I5" s="30"/>
      <c r="J5" s="30" t="s">
        <v>243</v>
      </c>
      <c r="K5" s="30" t="s">
        <v>243</v>
      </c>
    </row>
    <row r="6" spans="1:11">
      <c r="A6" s="304"/>
      <c r="B6" s="307"/>
      <c r="C6" s="308"/>
      <c r="D6" s="39"/>
      <c r="E6" s="49"/>
      <c r="F6" s="49"/>
    </row>
    <row r="9" spans="1:11">
      <c r="A9" s="9" t="s">
        <v>293</v>
      </c>
      <c r="B9" s="153">
        <f>B12+B21+B28+B34+B38</f>
        <v>74</v>
      </c>
      <c r="C9" s="148"/>
    </row>
    <row r="10" spans="1:11">
      <c r="A10" s="10">
        <f>B9/200</f>
        <v>0.37</v>
      </c>
      <c r="C10" s="149"/>
      <c r="D10" s="17"/>
      <c r="E10" s="17"/>
      <c r="F10" s="17"/>
    </row>
    <row r="11" spans="1:11">
      <c r="A11" s="10"/>
      <c r="C11" s="149"/>
    </row>
    <row r="12" spans="1:11">
      <c r="A12" s="40" t="s">
        <v>58</v>
      </c>
      <c r="B12" s="146">
        <f>SUM(C13:C19)</f>
        <v>24</v>
      </c>
      <c r="C12" s="150"/>
      <c r="D12" s="17"/>
      <c r="E12" s="17"/>
      <c r="F12" s="17"/>
    </row>
    <row r="13" spans="1:11">
      <c r="A13" s="12" t="s">
        <v>66</v>
      </c>
      <c r="B13" s="34"/>
      <c r="C13" s="151">
        <f>Instrument!E31</f>
        <v>9</v>
      </c>
    </row>
    <row r="14" spans="1:11">
      <c r="A14" s="12" t="s">
        <v>59</v>
      </c>
      <c r="B14" s="34"/>
      <c r="C14" s="151">
        <f>Instrument!E42</f>
        <v>2</v>
      </c>
    </row>
    <row r="15" spans="1:11">
      <c r="A15" s="12" t="s">
        <v>60</v>
      </c>
      <c r="B15" s="34"/>
      <c r="C15" s="151">
        <f>Instrument!E46</f>
        <v>1</v>
      </c>
    </row>
    <row r="16" spans="1:11">
      <c r="A16" s="12" t="s">
        <v>61</v>
      </c>
      <c r="B16" s="34"/>
      <c r="C16" s="151">
        <f>Instrument!E50</f>
        <v>4</v>
      </c>
    </row>
    <row r="17" spans="1:6">
      <c r="A17" s="12" t="s">
        <v>62</v>
      </c>
      <c r="B17" s="34"/>
      <c r="C17" s="151">
        <f>Instrument!E56</f>
        <v>3</v>
      </c>
    </row>
    <row r="18" spans="1:6">
      <c r="A18" s="12" t="s">
        <v>63</v>
      </c>
      <c r="B18" s="34"/>
      <c r="C18" s="151">
        <f>Instrument!E62</f>
        <v>3</v>
      </c>
    </row>
    <row r="19" spans="1:6">
      <c r="A19" s="12" t="s">
        <v>64</v>
      </c>
      <c r="B19" s="34"/>
      <c r="C19" s="151">
        <f>Instrument!E67</f>
        <v>2</v>
      </c>
    </row>
    <row r="20" spans="1:6">
      <c r="A20" s="11"/>
      <c r="C20" s="151"/>
    </row>
    <row r="21" spans="1:6">
      <c r="A21" s="40" t="s">
        <v>65</v>
      </c>
      <c r="B21" s="146">
        <f>SUM(C22:C26)</f>
        <v>13</v>
      </c>
      <c r="C21" s="151"/>
      <c r="D21" s="17"/>
      <c r="E21" s="17"/>
      <c r="F21" s="17"/>
    </row>
    <row r="22" spans="1:6">
      <c r="A22" s="12" t="s">
        <v>66</v>
      </c>
      <c r="B22" s="34"/>
      <c r="C22" s="151">
        <f>Instrument!E74</f>
        <v>3</v>
      </c>
    </row>
    <row r="23" spans="1:6">
      <c r="A23" s="12" t="s">
        <v>67</v>
      </c>
      <c r="B23" s="34"/>
      <c r="C23" s="151">
        <f>Instrument!E78</f>
        <v>2</v>
      </c>
    </row>
    <row r="24" spans="1:6">
      <c r="A24" s="12" t="s">
        <v>68</v>
      </c>
      <c r="B24" s="34"/>
      <c r="C24" s="151">
        <f>Instrument!E82</f>
        <v>3</v>
      </c>
    </row>
    <row r="25" spans="1:6">
      <c r="A25" s="12" t="s">
        <v>69</v>
      </c>
      <c r="B25" s="34"/>
      <c r="C25" s="151">
        <f>Instrument!E87</f>
        <v>3</v>
      </c>
    </row>
    <row r="26" spans="1:6">
      <c r="A26" s="12" t="s">
        <v>70</v>
      </c>
      <c r="B26" s="34"/>
      <c r="C26" s="151">
        <f>Instrument!E93</f>
        <v>2</v>
      </c>
    </row>
    <row r="27" spans="1:6">
      <c r="A27" s="11"/>
      <c r="C27" s="152"/>
    </row>
    <row r="28" spans="1:6">
      <c r="A28" s="40" t="s">
        <v>289</v>
      </c>
      <c r="B28" s="146">
        <f>C29+C30+C31</f>
        <v>11</v>
      </c>
      <c r="C28" s="152"/>
    </row>
    <row r="29" spans="1:6">
      <c r="A29" s="11" t="s">
        <v>290</v>
      </c>
      <c r="C29" s="152">
        <f>Instrument!E100</f>
        <v>5</v>
      </c>
    </row>
    <row r="30" spans="1:6">
      <c r="A30" s="11" t="s">
        <v>291</v>
      </c>
      <c r="C30" s="152">
        <f>Instrument!E106</f>
        <v>4</v>
      </c>
    </row>
    <row r="31" spans="1:6">
      <c r="A31" s="11" t="s">
        <v>292</v>
      </c>
      <c r="C31" s="152">
        <f>Instrument!E113</f>
        <v>2</v>
      </c>
    </row>
    <row r="32" spans="1:6">
      <c r="A32" s="11"/>
      <c r="C32" s="152"/>
    </row>
    <row r="33" spans="1:6">
      <c r="A33" s="11"/>
      <c r="C33" s="152"/>
    </row>
    <row r="34" spans="1:6">
      <c r="A34" s="40" t="s">
        <v>294</v>
      </c>
      <c r="B34" s="146">
        <f>SUM(C35:C36)</f>
        <v>4</v>
      </c>
      <c r="C34" s="150"/>
      <c r="D34" s="17"/>
      <c r="E34" s="17"/>
      <c r="F34" s="17"/>
    </row>
    <row r="35" spans="1:6">
      <c r="A35" s="12" t="s">
        <v>71</v>
      </c>
      <c r="B35" s="34"/>
      <c r="C35" s="152">
        <f>Instrument!E120</f>
        <v>2</v>
      </c>
    </row>
    <row r="36" spans="1:6">
      <c r="A36" s="12" t="s">
        <v>72</v>
      </c>
      <c r="B36" s="34"/>
      <c r="C36" s="152">
        <f>Instrument!E123</f>
        <v>2</v>
      </c>
    </row>
    <row r="37" spans="1:6">
      <c r="A37" s="11"/>
      <c r="C37" s="152"/>
    </row>
    <row r="38" spans="1:6">
      <c r="A38" s="40" t="s">
        <v>73</v>
      </c>
      <c r="B38" s="146">
        <f>SUM(C39:C44)</f>
        <v>22</v>
      </c>
      <c r="C38" s="152"/>
      <c r="D38" s="17"/>
      <c r="E38" s="17"/>
      <c r="F38" s="17"/>
    </row>
    <row r="39" spans="1:6">
      <c r="A39" s="12" t="s">
        <v>538</v>
      </c>
      <c r="B39" s="34"/>
      <c r="C39" s="152">
        <f>Instrument!E130</f>
        <v>2</v>
      </c>
      <c r="D39" s="17"/>
      <c r="E39" s="17"/>
      <c r="F39" s="17"/>
    </row>
    <row r="40" spans="1:6">
      <c r="A40" s="12" t="s">
        <v>107</v>
      </c>
      <c r="B40" s="34"/>
      <c r="C40" s="151">
        <f>Instrument!E133</f>
        <v>6</v>
      </c>
      <c r="D40" s="13"/>
      <c r="E40" s="13"/>
      <c r="F40" s="13"/>
    </row>
    <row r="41" spans="1:6">
      <c r="A41" s="11" t="s">
        <v>539</v>
      </c>
      <c r="B41" s="34"/>
      <c r="C41" s="151">
        <f>Instrument!E137</f>
        <v>2</v>
      </c>
      <c r="D41" s="13"/>
      <c r="E41" s="13"/>
      <c r="F41" s="13"/>
    </row>
    <row r="42" spans="1:6">
      <c r="A42" s="11" t="s">
        <v>540</v>
      </c>
      <c r="B42" s="34"/>
      <c r="C42" s="151">
        <f>Instrument!E142</f>
        <v>7</v>
      </c>
      <c r="D42" s="13"/>
      <c r="E42" s="13"/>
      <c r="F42" s="13"/>
    </row>
    <row r="43" spans="1:6">
      <c r="A43" s="11" t="s">
        <v>74</v>
      </c>
      <c r="B43" s="34"/>
      <c r="C43" s="151">
        <f>Instrument!E153</f>
        <v>4</v>
      </c>
      <c r="D43" s="13"/>
      <c r="E43" s="13"/>
      <c r="F43" s="13"/>
    </row>
    <row r="44" spans="1:6">
      <c r="A44" s="11" t="s">
        <v>75</v>
      </c>
      <c r="B44" s="34"/>
      <c r="C44" s="151">
        <v>1</v>
      </c>
      <c r="D44" s="13"/>
      <c r="E44" s="13"/>
      <c r="F44" s="13"/>
    </row>
    <row r="45" spans="1:6">
      <c r="A45" s="11"/>
      <c r="B45" s="34"/>
      <c r="C45" s="151"/>
      <c r="D45" s="13"/>
      <c r="E45" s="13"/>
      <c r="F45" s="13"/>
    </row>
    <row r="46" spans="1:6">
      <c r="A46" s="11"/>
      <c r="B46" s="34"/>
      <c r="C46" s="151"/>
      <c r="D46" s="13"/>
      <c r="E46" s="13"/>
      <c r="F46" s="13"/>
    </row>
    <row r="47" spans="1:6">
      <c r="A47" s="9" t="s">
        <v>548</v>
      </c>
      <c r="B47" s="153">
        <v>4</v>
      </c>
      <c r="C47" s="152"/>
      <c r="D47" s="13"/>
      <c r="E47" s="13"/>
      <c r="F47" s="13"/>
    </row>
    <row r="48" spans="1:6">
      <c r="A48" s="10">
        <f>B47/200</f>
        <v>0.02</v>
      </c>
      <c r="C48" s="152"/>
      <c r="D48" s="13"/>
      <c r="E48" s="13"/>
      <c r="F48" s="13"/>
    </row>
    <row r="49" spans="1:6">
      <c r="A49" s="9"/>
      <c r="C49" s="152"/>
      <c r="D49" s="13"/>
      <c r="E49" s="13"/>
      <c r="F49" s="13"/>
    </row>
    <row r="50" spans="1:6">
      <c r="A50" s="9" t="s">
        <v>549</v>
      </c>
      <c r="B50" s="153" t="e">
        <f>B53+B55</f>
        <v>#REF!</v>
      </c>
      <c r="C50" s="152"/>
    </row>
    <row r="51" spans="1:6">
      <c r="A51" s="10" t="e">
        <f>B50/200</f>
        <v>#REF!</v>
      </c>
      <c r="C51" s="152"/>
    </row>
    <row r="52" spans="1:6">
      <c r="A52" s="10"/>
      <c r="C52" s="152"/>
    </row>
    <row r="53" spans="1:6">
      <c r="A53" s="42" t="s">
        <v>76</v>
      </c>
      <c r="B53" s="41">
        <f>Instrument!E195</f>
        <v>22</v>
      </c>
      <c r="C53" s="150"/>
      <c r="D53" s="17"/>
      <c r="E53" s="17"/>
      <c r="F53" s="17"/>
    </row>
    <row r="54" spans="1:6">
      <c r="C54" s="152"/>
    </row>
    <row r="55" spans="1:6">
      <c r="A55" s="42" t="s">
        <v>77</v>
      </c>
      <c r="B55" s="41" t="e">
        <f>B57+B65+B70+B76</f>
        <v>#REF!</v>
      </c>
      <c r="C55" s="152"/>
      <c r="D55" s="17"/>
      <c r="E55" s="17"/>
      <c r="F55" s="17"/>
    </row>
    <row r="56" spans="1:6">
      <c r="C56" s="152"/>
    </row>
    <row r="57" spans="1:6">
      <c r="A57" s="7" t="s">
        <v>17</v>
      </c>
      <c r="B57" s="153" t="e">
        <f>SUM(B58:B63)</f>
        <v>#REF!</v>
      </c>
      <c r="C57" s="152" t="s">
        <v>243</v>
      </c>
      <c r="D57" s="19"/>
      <c r="E57" s="19"/>
      <c r="F57" s="19"/>
    </row>
    <row r="58" spans="1:6">
      <c r="A58" s="2" t="s">
        <v>78</v>
      </c>
      <c r="B58" s="153">
        <f>Instrument!E256</f>
        <v>5</v>
      </c>
      <c r="C58" s="152"/>
    </row>
    <row r="59" spans="1:6">
      <c r="A59" s="2" t="s">
        <v>79</v>
      </c>
      <c r="B59" s="153">
        <f>Instrument!E263</f>
        <v>5</v>
      </c>
      <c r="C59" s="152"/>
    </row>
    <row r="60" spans="1:6">
      <c r="A60" s="2" t="s">
        <v>80</v>
      </c>
      <c r="B60" s="153">
        <f>Instrument!E270</f>
        <v>5</v>
      </c>
      <c r="C60" s="152"/>
    </row>
    <row r="61" spans="1:6">
      <c r="A61" s="2" t="s">
        <v>81</v>
      </c>
      <c r="B61" s="153">
        <f>Instrument!E277</f>
        <v>5</v>
      </c>
      <c r="C61" s="152"/>
    </row>
    <row r="62" spans="1:6">
      <c r="A62" s="2" t="s">
        <v>82</v>
      </c>
      <c r="B62" s="153">
        <f>Instrument!E283</f>
        <v>5</v>
      </c>
      <c r="C62" s="152"/>
    </row>
    <row r="63" spans="1:6">
      <c r="A63" s="2" t="s">
        <v>83</v>
      </c>
      <c r="B63" s="153" t="e">
        <f>Instrument!#REF!</f>
        <v>#REF!</v>
      </c>
      <c r="C63" s="152"/>
    </row>
    <row r="64" spans="1:6">
      <c r="A64" s="2"/>
      <c r="C64" s="152"/>
    </row>
    <row r="65" spans="1:6">
      <c r="A65" s="7" t="s">
        <v>19</v>
      </c>
      <c r="B65" s="153">
        <f>SUM(B66:B68)</f>
        <v>20</v>
      </c>
      <c r="C65" s="152"/>
      <c r="D65" s="19"/>
      <c r="E65" s="19"/>
      <c r="F65" s="19"/>
    </row>
    <row r="66" spans="1:6">
      <c r="A66" s="2" t="s">
        <v>84</v>
      </c>
      <c r="B66" s="153">
        <f>Instrument!E296</f>
        <v>6</v>
      </c>
      <c r="C66" s="152"/>
    </row>
    <row r="67" spans="1:6">
      <c r="A67" s="2" t="s">
        <v>85</v>
      </c>
      <c r="B67" s="153">
        <f>Instrument!E305</f>
        <v>7</v>
      </c>
      <c r="C67" s="152"/>
    </row>
    <row r="68" spans="1:6">
      <c r="A68" s="2" t="s">
        <v>86</v>
      </c>
      <c r="B68" s="153">
        <f>Instrument!E315</f>
        <v>7</v>
      </c>
      <c r="C68" s="152"/>
    </row>
    <row r="69" spans="1:6">
      <c r="A69" s="2"/>
      <c r="C69" s="152"/>
    </row>
    <row r="70" spans="1:6">
      <c r="A70" s="7" t="s">
        <v>18</v>
      </c>
      <c r="B70" s="153">
        <f>SUM(B71:B74)</f>
        <v>20</v>
      </c>
      <c r="C70" s="152"/>
      <c r="D70" s="19"/>
      <c r="E70" s="19"/>
      <c r="F70" s="19"/>
    </row>
    <row r="71" spans="1:6">
      <c r="A71" s="2" t="s">
        <v>541</v>
      </c>
      <c r="B71" s="153">
        <f>Instrument!E327</f>
        <v>5</v>
      </c>
      <c r="C71" s="152"/>
    </row>
    <row r="72" spans="1:6">
      <c r="A72" s="2" t="s">
        <v>297</v>
      </c>
      <c r="B72" s="153">
        <f>Instrument!E333</f>
        <v>5</v>
      </c>
      <c r="C72" s="152"/>
    </row>
    <row r="73" spans="1:6">
      <c r="A73" s="2" t="s">
        <v>298</v>
      </c>
      <c r="B73" s="153">
        <f>Instrument!E341</f>
        <v>5</v>
      </c>
      <c r="C73" s="152"/>
    </row>
    <row r="74" spans="1:6">
      <c r="A74" s="2" t="s">
        <v>542</v>
      </c>
      <c r="B74" s="153">
        <f>Instrument!E352</f>
        <v>5</v>
      </c>
      <c r="C74" s="152"/>
    </row>
    <row r="75" spans="1:6">
      <c r="A75" s="2"/>
      <c r="C75" s="152"/>
    </row>
    <row r="76" spans="1:6">
      <c r="A76" s="16" t="s">
        <v>543</v>
      </c>
      <c r="B76" s="153">
        <f>SUM(B77:B82)</f>
        <v>30</v>
      </c>
      <c r="C76" s="152"/>
      <c r="D76" s="19"/>
      <c r="E76" s="19"/>
      <c r="F76" s="19"/>
    </row>
    <row r="77" spans="1:6">
      <c r="A77" s="2" t="s">
        <v>87</v>
      </c>
      <c r="B77" s="153">
        <f>Instrument!E367</f>
        <v>5</v>
      </c>
      <c r="C77" s="152"/>
    </row>
    <row r="78" spans="1:6">
      <c r="A78" s="2" t="s">
        <v>88</v>
      </c>
      <c r="B78" s="153">
        <f>Instrument!E374</f>
        <v>5</v>
      </c>
      <c r="C78" s="152"/>
    </row>
    <row r="79" spans="1:6">
      <c r="A79" s="2" t="s">
        <v>89</v>
      </c>
      <c r="B79" s="153">
        <f>Instrument!E381</f>
        <v>5</v>
      </c>
      <c r="C79" s="152"/>
    </row>
    <row r="80" spans="1:6">
      <c r="A80" s="2" t="s">
        <v>90</v>
      </c>
      <c r="B80" s="153">
        <f>Instrument!E391</f>
        <v>5</v>
      </c>
      <c r="C80" s="152"/>
    </row>
    <row r="81" spans="1:13">
      <c r="A81" s="2" t="s">
        <v>91</v>
      </c>
      <c r="B81" s="153">
        <f>Instrument!E400</f>
        <v>5</v>
      </c>
      <c r="C81" s="152"/>
    </row>
    <row r="82" spans="1:13">
      <c r="A82" s="2" t="s">
        <v>92</v>
      </c>
      <c r="B82" s="153">
        <f>Instrument!E406</f>
        <v>5</v>
      </c>
      <c r="C82" s="152"/>
    </row>
    <row r="83" spans="1:13">
      <c r="C83" s="152"/>
    </row>
    <row r="84" spans="1:13">
      <c r="C84" s="152"/>
    </row>
    <row r="85" spans="1:13" ht="15">
      <c r="A85" t="s">
        <v>477</v>
      </c>
      <c r="B85" s="145"/>
      <c r="C85" s="145"/>
      <c r="D85" s="309"/>
      <c r="E85" s="309"/>
      <c r="F85" s="309"/>
    </row>
    <row r="86" spans="1:13" ht="15">
      <c r="A86"/>
      <c r="B86" s="145"/>
      <c r="C86" s="145"/>
      <c r="D86" s="138" t="s">
        <v>509</v>
      </c>
      <c r="E86" s="144" t="s">
        <v>510</v>
      </c>
      <c r="F86" s="140" t="s">
        <v>511</v>
      </c>
    </row>
    <row r="87" spans="1:13" ht="15">
      <c r="A87" t="s">
        <v>544</v>
      </c>
      <c r="B87" s="145"/>
      <c r="C87" s="145"/>
      <c r="D87" s="136" t="s">
        <v>512</v>
      </c>
      <c r="E87" s="141">
        <v>0.3</v>
      </c>
      <c r="F87" s="77"/>
    </row>
    <row r="88" spans="1:13" ht="15">
      <c r="A88" t="s">
        <v>545</v>
      </c>
      <c r="B88" s="145"/>
      <c r="C88" s="145"/>
      <c r="D88" s="136" t="s">
        <v>513</v>
      </c>
      <c r="E88" s="141">
        <v>0.7</v>
      </c>
      <c r="F88" s="77"/>
    </row>
    <row r="89" spans="1:13" ht="15">
      <c r="A89" t="s">
        <v>546</v>
      </c>
      <c r="B89" s="145"/>
      <c r="C89" s="145"/>
      <c r="D89" s="139"/>
      <c r="E89" s="3"/>
      <c r="F89" s="100"/>
    </row>
    <row r="90" spans="1:13" ht="15">
      <c r="A90" t="s">
        <v>547</v>
      </c>
      <c r="B90" s="145"/>
      <c r="C90" s="145"/>
      <c r="D90" s="142" t="s">
        <v>514</v>
      </c>
      <c r="E90" s="310" t="s">
        <v>515</v>
      </c>
      <c r="F90" s="310"/>
    </row>
    <row r="91" spans="1:13">
      <c r="C91" s="152"/>
    </row>
    <row r="92" spans="1:13">
      <c r="A92" s="302"/>
      <c r="B92" s="302"/>
      <c r="C92" s="302"/>
      <c r="J92" s="6"/>
    </row>
    <row r="93" spans="1:13" ht="19.5">
      <c r="C93" s="152"/>
      <c r="D93" s="44"/>
      <c r="E93" s="44"/>
      <c r="F93" s="44"/>
      <c r="G93" s="46"/>
      <c r="H93" s="46"/>
      <c r="I93" s="46"/>
      <c r="J93" s="47"/>
      <c r="M93" s="1"/>
    </row>
    <row r="94" spans="1:13">
      <c r="A94" s="16"/>
      <c r="B94" s="154"/>
      <c r="D94" s="5"/>
      <c r="E94" s="5"/>
      <c r="F94" s="5"/>
      <c r="J94" s="50"/>
      <c r="M94" s="4"/>
    </row>
    <row r="95" spans="1:13">
      <c r="A95" s="16"/>
      <c r="B95" s="154"/>
      <c r="D95" s="5"/>
      <c r="E95" s="5"/>
      <c r="F95" s="5"/>
      <c r="J95" s="50"/>
      <c r="M95" s="4"/>
    </row>
    <row r="96" spans="1:13">
      <c r="A96" s="16"/>
      <c r="B96" s="154"/>
      <c r="D96" s="5"/>
      <c r="E96" s="5"/>
      <c r="F96" s="5"/>
      <c r="J96" s="50"/>
      <c r="M96" s="4"/>
    </row>
    <row r="97" spans="1:13">
      <c r="A97" s="16"/>
      <c r="B97" s="154"/>
      <c r="D97" s="43"/>
      <c r="E97" s="5"/>
      <c r="F97" s="5"/>
      <c r="J97" s="50"/>
      <c r="M97" s="4"/>
    </row>
    <row r="98" spans="1:13">
      <c r="A98" s="16"/>
      <c r="B98" s="154"/>
      <c r="D98" s="5"/>
      <c r="E98" s="5"/>
      <c r="F98" s="5"/>
      <c r="J98" s="45"/>
      <c r="M98" s="1"/>
    </row>
    <row r="99" spans="1:13">
      <c r="B99" s="155"/>
      <c r="C99" s="152"/>
    </row>
    <row r="100" spans="1:13">
      <c r="C100" s="152"/>
    </row>
    <row r="101" spans="1:13">
      <c r="C101" s="152"/>
    </row>
    <row r="102" spans="1:13">
      <c r="C102" s="152"/>
    </row>
    <row r="103" spans="1:13">
      <c r="C103" s="152"/>
    </row>
    <row r="104" spans="1:13">
      <c r="C104" s="152"/>
    </row>
    <row r="105" spans="1:13">
      <c r="C105" s="152"/>
    </row>
    <row r="106" spans="1:13">
      <c r="C106" s="152"/>
    </row>
    <row r="107" spans="1:13">
      <c r="C107" s="152"/>
    </row>
  </sheetData>
  <mergeCells count="6">
    <mergeCell ref="A1:B1"/>
    <mergeCell ref="A92:C92"/>
    <mergeCell ref="A5:A6"/>
    <mergeCell ref="B5:C6"/>
    <mergeCell ref="D85:F85"/>
    <mergeCell ref="E90:F90"/>
  </mergeCells>
  <pageMargins left="0.66" right="0.33" top="0.75" bottom="0.75" header="0.3" footer="0.3"/>
  <pageSetup paperSize="9" scale="90" orientation="portrait" horizontalDpi="300" verticalDpi="300" r:id="rId1"/>
  <headerFooter>
    <oddHeader>&amp;R&amp;P</oddHeader>
  </headerFooter>
</worksheet>
</file>

<file path=xl/worksheets/sheet4.xml><?xml version="1.0" encoding="utf-8"?>
<worksheet xmlns="http://schemas.openxmlformats.org/spreadsheetml/2006/main" xmlns:r="http://schemas.openxmlformats.org/officeDocument/2006/relationships">
  <dimension ref="B2:D287"/>
  <sheetViews>
    <sheetView topLeftCell="B1" zoomScale="166" zoomScaleNormal="166" workbookViewId="0">
      <selection activeCell="B5" sqref="B5"/>
    </sheetView>
  </sheetViews>
  <sheetFormatPr defaultRowHeight="15"/>
  <cols>
    <col min="1" max="1" width="5.42578125" customWidth="1"/>
    <col min="2" max="2" width="112.5703125" customWidth="1"/>
    <col min="4" max="4" width="28.7109375" customWidth="1"/>
  </cols>
  <sheetData>
    <row r="2" spans="2:3" ht="15.75">
      <c r="B2" s="21" t="s">
        <v>108</v>
      </c>
      <c r="C2" s="22">
        <v>24</v>
      </c>
    </row>
    <row r="3" spans="2:3" ht="15.75">
      <c r="B3" s="21"/>
    </row>
    <row r="4" spans="2:3" ht="15.75">
      <c r="B4" s="21" t="s">
        <v>109</v>
      </c>
      <c r="C4" s="23">
        <v>4</v>
      </c>
    </row>
    <row r="5" spans="2:3" ht="15.75">
      <c r="B5" s="21"/>
    </row>
    <row r="6" spans="2:3" ht="15.75">
      <c r="B6" s="21" t="s">
        <v>110</v>
      </c>
    </row>
    <row r="7" spans="2:3" ht="15.75">
      <c r="B7" s="21"/>
    </row>
    <row r="8" spans="2:3" ht="15.75">
      <c r="B8" s="21"/>
    </row>
    <row r="10" spans="2:3" ht="15.75">
      <c r="B10" s="36" t="s">
        <v>112</v>
      </c>
    </row>
    <row r="11" spans="2:3" ht="15.75">
      <c r="B11" s="37" t="s">
        <v>111</v>
      </c>
    </row>
    <row r="12" spans="2:3" ht="15.75">
      <c r="B12" s="35"/>
    </row>
    <row r="13" spans="2:3" ht="15.75">
      <c r="B13" s="21" t="s">
        <v>113</v>
      </c>
      <c r="C13" s="22">
        <v>4</v>
      </c>
    </row>
    <row r="14" spans="2:3" ht="15.75">
      <c r="B14" s="21" t="s">
        <v>114</v>
      </c>
      <c r="C14" s="22">
        <v>3</v>
      </c>
    </row>
    <row r="15" spans="2:3" ht="15.75">
      <c r="B15" s="21" t="s">
        <v>115</v>
      </c>
      <c r="C15" s="22">
        <v>2</v>
      </c>
    </row>
    <row r="16" spans="2:3" ht="15.75">
      <c r="B16" s="21" t="s">
        <v>116</v>
      </c>
      <c r="C16" s="22">
        <v>1</v>
      </c>
    </row>
    <row r="17" spans="2:3" ht="15.75">
      <c r="B17" s="21" t="s">
        <v>117</v>
      </c>
      <c r="C17" s="22">
        <v>0</v>
      </c>
    </row>
    <row r="18" spans="2:3" ht="15.75">
      <c r="B18" s="21"/>
    </row>
    <row r="19" spans="2:3" ht="15.75">
      <c r="B19" s="21"/>
    </row>
    <row r="20" spans="2:3" ht="15.75">
      <c r="B20" s="16" t="s">
        <v>252</v>
      </c>
      <c r="C20" s="23">
        <v>4</v>
      </c>
    </row>
    <row r="21" spans="2:3" ht="15.75">
      <c r="B21" s="16"/>
    </row>
    <row r="22" spans="2:3" ht="15.75">
      <c r="B22" s="16" t="s">
        <v>118</v>
      </c>
    </row>
    <row r="23" spans="2:3" ht="15.75">
      <c r="B23" s="16"/>
    </row>
    <row r="24" spans="2:3" ht="15.75">
      <c r="B24" s="24" t="s">
        <v>119</v>
      </c>
    </row>
    <row r="25" spans="2:3" ht="15.75">
      <c r="B25" s="18" t="s">
        <v>120</v>
      </c>
    </row>
    <row r="26" spans="2:3" ht="15.75">
      <c r="B26" s="16"/>
    </row>
    <row r="27" spans="2:3" ht="15.75">
      <c r="B27" s="16"/>
    </row>
    <row r="28" spans="2:3" ht="15.75">
      <c r="B28" s="16" t="s">
        <v>121</v>
      </c>
      <c r="C28" s="22">
        <v>4</v>
      </c>
    </row>
    <row r="29" spans="2:3" ht="15.75">
      <c r="B29" s="16" t="s">
        <v>122</v>
      </c>
      <c r="C29" s="22">
        <v>2</v>
      </c>
    </row>
    <row r="30" spans="2:3" ht="15.75">
      <c r="B30" s="16" t="s">
        <v>123</v>
      </c>
      <c r="C30" s="22">
        <v>1</v>
      </c>
    </row>
    <row r="31" spans="2:3" ht="15.75">
      <c r="B31" s="16" t="s">
        <v>124</v>
      </c>
      <c r="C31" s="22">
        <v>0</v>
      </c>
    </row>
    <row r="32" spans="2:3" ht="15.75">
      <c r="B32" s="16"/>
    </row>
    <row r="33" spans="2:3" ht="15.75">
      <c r="B33" s="16" t="s">
        <v>251</v>
      </c>
      <c r="C33" s="23">
        <v>4</v>
      </c>
    </row>
    <row r="34" spans="2:3" ht="15.75">
      <c r="B34" s="16"/>
    </row>
    <row r="35" spans="2:3" ht="15.75">
      <c r="B35" s="16" t="s">
        <v>125</v>
      </c>
    </row>
    <row r="36" spans="2:3" ht="15.75">
      <c r="B36" s="16"/>
    </row>
    <row r="37" spans="2:3" ht="15.75">
      <c r="B37" s="24" t="s">
        <v>126</v>
      </c>
    </row>
    <row r="38" spans="2:3" ht="15.75">
      <c r="B38" s="18" t="s">
        <v>127</v>
      </c>
    </row>
    <row r="39" spans="2:3" ht="15.75">
      <c r="B39" s="16"/>
    </row>
    <row r="40" spans="2:3" ht="15.75">
      <c r="B40" s="16" t="s">
        <v>128</v>
      </c>
      <c r="C40" s="22">
        <v>4</v>
      </c>
    </row>
    <row r="41" spans="2:3" ht="15.75">
      <c r="B41" s="16" t="s">
        <v>129</v>
      </c>
      <c r="C41" s="22">
        <v>3</v>
      </c>
    </row>
    <row r="42" spans="2:3" ht="15.75">
      <c r="B42" s="16" t="s">
        <v>130</v>
      </c>
      <c r="C42" s="22">
        <v>2</v>
      </c>
    </row>
    <row r="43" spans="2:3" ht="15.75">
      <c r="B43" s="16" t="s">
        <v>131</v>
      </c>
      <c r="C43" s="22">
        <v>1</v>
      </c>
    </row>
    <row r="44" spans="2:3" ht="15.75">
      <c r="B44" s="16" t="s">
        <v>132</v>
      </c>
      <c r="C44" s="22">
        <v>0</v>
      </c>
    </row>
    <row r="45" spans="2:3" ht="15.75">
      <c r="B45" s="16"/>
    </row>
    <row r="46" spans="2:3" ht="15.75">
      <c r="B46" s="16"/>
    </row>
    <row r="47" spans="2:3" ht="15.75">
      <c r="B47" s="16" t="s">
        <v>133</v>
      </c>
      <c r="C47" s="23">
        <v>4</v>
      </c>
    </row>
    <row r="48" spans="2:3" ht="15.75">
      <c r="B48" s="16"/>
    </row>
    <row r="49" spans="2:4" ht="15.75">
      <c r="B49" s="16" t="s">
        <v>134</v>
      </c>
    </row>
    <row r="50" spans="2:4" ht="15.75">
      <c r="B50" s="16"/>
    </row>
    <row r="51" spans="2:4" ht="15.75">
      <c r="B51" s="36" t="s">
        <v>385</v>
      </c>
    </row>
    <row r="52" spans="2:4" ht="15.75">
      <c r="B52" s="18" t="s">
        <v>135</v>
      </c>
    </row>
    <row r="53" spans="2:4" ht="15.75">
      <c r="B53" s="16"/>
    </row>
    <row r="54" spans="2:4" ht="15.75">
      <c r="B54" s="16" t="s">
        <v>136</v>
      </c>
      <c r="C54" s="22">
        <v>4</v>
      </c>
    </row>
    <row r="55" spans="2:4" ht="15.75">
      <c r="B55" s="16" t="s">
        <v>137</v>
      </c>
      <c r="C55" s="22">
        <v>2</v>
      </c>
    </row>
    <row r="56" spans="2:4" ht="15.75">
      <c r="B56" s="16" t="s">
        <v>138</v>
      </c>
      <c r="C56" s="22">
        <v>1</v>
      </c>
    </row>
    <row r="57" spans="2:4" ht="15.75">
      <c r="B57" s="16" t="s">
        <v>139</v>
      </c>
      <c r="C57" s="22">
        <v>0</v>
      </c>
    </row>
    <row r="58" spans="2:4" ht="15.75">
      <c r="B58" s="16"/>
    </row>
    <row r="59" spans="2:4" ht="15.75">
      <c r="B59" s="16"/>
    </row>
    <row r="60" spans="2:4" ht="15.75">
      <c r="B60" s="16" t="s">
        <v>140</v>
      </c>
      <c r="C60" s="23">
        <v>4</v>
      </c>
    </row>
    <row r="61" spans="2:4" ht="15.75">
      <c r="B61" s="16"/>
    </row>
    <row r="62" spans="2:4" ht="15.75">
      <c r="B62" s="16" t="s">
        <v>141</v>
      </c>
      <c r="D62" t="s">
        <v>253</v>
      </c>
    </row>
    <row r="63" spans="2:4" ht="15.75">
      <c r="B63" s="16"/>
    </row>
    <row r="64" spans="2:4" ht="15.75">
      <c r="B64" s="16" t="s">
        <v>257</v>
      </c>
      <c r="C64" s="22">
        <v>4</v>
      </c>
    </row>
    <row r="65" spans="2:3" ht="15.75">
      <c r="B65" s="16" t="s">
        <v>256</v>
      </c>
      <c r="C65" s="27">
        <v>2</v>
      </c>
    </row>
    <row r="66" spans="2:3" ht="15.75">
      <c r="B66" s="16" t="s">
        <v>255</v>
      </c>
      <c r="C66" s="27">
        <v>1</v>
      </c>
    </row>
    <row r="67" spans="2:3" ht="15.75">
      <c r="B67" s="16" t="s">
        <v>254</v>
      </c>
      <c r="C67" s="26"/>
    </row>
    <row r="68" spans="2:3" ht="15.75">
      <c r="B68" s="16" t="s">
        <v>142</v>
      </c>
      <c r="C68" s="25">
        <v>4</v>
      </c>
    </row>
    <row r="69" spans="2:3" ht="15.75">
      <c r="B69" s="16"/>
      <c r="C69" s="3"/>
    </row>
    <row r="70" spans="2:3" ht="15.75">
      <c r="B70" s="16" t="s">
        <v>143</v>
      </c>
      <c r="C70" s="3"/>
    </row>
    <row r="71" spans="2:3" ht="15.75">
      <c r="B71" s="16"/>
      <c r="C71" s="3"/>
    </row>
    <row r="72" spans="2:3" ht="15.75">
      <c r="B72" s="16" t="s">
        <v>144</v>
      </c>
      <c r="C72" s="27">
        <v>4</v>
      </c>
    </row>
    <row r="73" spans="2:3" ht="15.75">
      <c r="B73" s="16" t="s">
        <v>145</v>
      </c>
      <c r="C73" s="27">
        <v>2</v>
      </c>
    </row>
    <row r="74" spans="2:3" ht="15.75">
      <c r="B74" s="16" t="s">
        <v>146</v>
      </c>
      <c r="C74" s="27">
        <v>1</v>
      </c>
    </row>
    <row r="75" spans="2:3" ht="15.75">
      <c r="B75" s="16" t="s">
        <v>147</v>
      </c>
      <c r="C75" s="27">
        <v>0</v>
      </c>
    </row>
    <row r="76" spans="2:3" ht="15.75">
      <c r="B76" s="16"/>
      <c r="C76" s="3"/>
    </row>
    <row r="77" spans="2:3" ht="15.75">
      <c r="B77" s="16" t="s">
        <v>148</v>
      </c>
      <c r="C77" s="3"/>
    </row>
    <row r="78" spans="2:3" ht="15.75">
      <c r="B78" s="16"/>
      <c r="C78" s="3"/>
    </row>
    <row r="79" spans="2:3" ht="20.25">
      <c r="B79" s="31" t="s">
        <v>244</v>
      </c>
      <c r="C79" s="3"/>
    </row>
    <row r="81" spans="2:3" ht="15.75">
      <c r="B81" s="29" t="s">
        <v>245</v>
      </c>
    </row>
    <row r="82" spans="2:3" ht="15.75">
      <c r="B82" s="16"/>
    </row>
    <row r="83" spans="2:3" ht="15.75">
      <c r="B83" s="16" t="s">
        <v>149</v>
      </c>
    </row>
    <row r="84" spans="2:3" ht="15.75">
      <c r="B84" s="16"/>
    </row>
    <row r="85" spans="2:3" ht="15.75">
      <c r="B85" s="36" t="s">
        <v>281</v>
      </c>
    </row>
    <row r="86" spans="2:3" ht="15.75">
      <c r="B86" s="18" t="s">
        <v>135</v>
      </c>
    </row>
    <row r="87" spans="2:3" ht="15.75">
      <c r="B87" s="16"/>
    </row>
    <row r="88" spans="2:3" ht="15.75">
      <c r="B88" s="16" t="s">
        <v>150</v>
      </c>
      <c r="C88" s="22">
        <v>4</v>
      </c>
    </row>
    <row r="89" spans="2:3" ht="15.75">
      <c r="B89" s="16" t="s">
        <v>151</v>
      </c>
      <c r="C89" s="22">
        <v>3</v>
      </c>
    </row>
    <row r="90" spans="2:3" ht="15.75">
      <c r="B90" s="16" t="s">
        <v>152</v>
      </c>
      <c r="C90" s="22">
        <v>2</v>
      </c>
    </row>
    <row r="91" spans="2:3" ht="15.75">
      <c r="B91" s="16" t="s">
        <v>153</v>
      </c>
      <c r="C91" s="22">
        <v>1</v>
      </c>
    </row>
    <row r="92" spans="2:3" ht="15.75">
      <c r="B92" s="16" t="s">
        <v>154</v>
      </c>
      <c r="C92" s="22">
        <v>0</v>
      </c>
    </row>
    <row r="93" spans="2:3" ht="15.75">
      <c r="B93" s="16"/>
    </row>
    <row r="94" spans="2:3" ht="15.75">
      <c r="B94" s="16"/>
    </row>
    <row r="95" spans="2:3" ht="15.75">
      <c r="B95" s="16" t="s">
        <v>155</v>
      </c>
    </row>
    <row r="96" spans="2:3" ht="15.75">
      <c r="B96" s="16"/>
    </row>
    <row r="97" spans="2:3" ht="15.75">
      <c r="B97" s="16" t="s">
        <v>156</v>
      </c>
    </row>
    <row r="98" spans="2:3" ht="15.75">
      <c r="B98" s="16"/>
    </row>
    <row r="99" spans="2:3" ht="15.75">
      <c r="B99" s="16" t="s">
        <v>157</v>
      </c>
    </row>
    <row r="100" spans="2:3" ht="15.75">
      <c r="B100" s="16"/>
    </row>
    <row r="101" spans="2:3" ht="15.75">
      <c r="B101" s="28" t="s">
        <v>158</v>
      </c>
    </row>
    <row r="102" spans="2:3" ht="15.75">
      <c r="B102" s="15" t="s">
        <v>159</v>
      </c>
    </row>
    <row r="103" spans="2:3" ht="15.75">
      <c r="B103" s="16"/>
    </row>
    <row r="104" spans="2:3" ht="15.75">
      <c r="B104" s="16"/>
    </row>
    <row r="105" spans="2:3" ht="15.75">
      <c r="B105" s="16" t="s">
        <v>160</v>
      </c>
      <c r="C105" s="22">
        <v>4</v>
      </c>
    </row>
    <row r="106" spans="2:3" ht="15.75">
      <c r="B106" s="16" t="s">
        <v>161</v>
      </c>
      <c r="C106" s="22">
        <v>3</v>
      </c>
    </row>
    <row r="107" spans="2:3" ht="15.75">
      <c r="B107" s="16" t="s">
        <v>162</v>
      </c>
      <c r="C107" s="22">
        <v>2</v>
      </c>
    </row>
    <row r="108" spans="2:3" ht="15.75">
      <c r="B108" s="16" t="s">
        <v>163</v>
      </c>
      <c r="C108" s="22">
        <v>1</v>
      </c>
    </row>
    <row r="109" spans="2:3" ht="15.75">
      <c r="B109" s="16" t="s">
        <v>164</v>
      </c>
      <c r="C109" s="22">
        <v>0</v>
      </c>
    </row>
    <row r="110" spans="2:3" ht="15.75">
      <c r="B110" s="16"/>
    </row>
    <row r="111" spans="2:3" ht="15.75">
      <c r="B111" s="16" t="s">
        <v>165</v>
      </c>
    </row>
    <row r="112" spans="2:3" ht="15.75">
      <c r="B112" s="16"/>
    </row>
    <row r="113" spans="2:3" ht="15.75">
      <c r="B113" s="16" t="s">
        <v>166</v>
      </c>
    </row>
    <row r="114" spans="2:3" ht="15.75">
      <c r="B114" s="16"/>
    </row>
    <row r="115" spans="2:3" ht="15.75">
      <c r="B115" s="18" t="s">
        <v>167</v>
      </c>
    </row>
    <row r="116" spans="2:3" ht="15.75">
      <c r="B116" s="24" t="s">
        <v>168</v>
      </c>
    </row>
    <row r="117" spans="2:3" ht="15.75">
      <c r="B117" s="15" t="s">
        <v>169</v>
      </c>
    </row>
    <row r="118" spans="2:3" ht="15.75">
      <c r="B118" s="16"/>
    </row>
    <row r="119" spans="2:3" ht="15.75">
      <c r="B119" s="16" t="s">
        <v>170</v>
      </c>
      <c r="C119" s="22">
        <v>4</v>
      </c>
    </row>
    <row r="120" spans="2:3" ht="15.75">
      <c r="B120" s="16" t="s">
        <v>171</v>
      </c>
      <c r="C120" s="22">
        <v>3</v>
      </c>
    </row>
    <row r="121" spans="2:3" ht="15.75">
      <c r="B121" s="16" t="s">
        <v>172</v>
      </c>
      <c r="C121" s="22">
        <v>2</v>
      </c>
    </row>
    <row r="122" spans="2:3" ht="15.75">
      <c r="B122" s="16" t="s">
        <v>173</v>
      </c>
      <c r="C122" s="22">
        <v>1</v>
      </c>
    </row>
    <row r="123" spans="2:3" ht="15.75">
      <c r="B123" s="16" t="s">
        <v>174</v>
      </c>
      <c r="C123" s="22">
        <v>0</v>
      </c>
    </row>
    <row r="124" spans="2:3" ht="15.75">
      <c r="B124" s="16"/>
    </row>
    <row r="125" spans="2:3" ht="15.75">
      <c r="B125" s="16"/>
    </row>
    <row r="126" spans="2:3" ht="15.75">
      <c r="B126" s="21" t="s">
        <v>175</v>
      </c>
    </row>
    <row r="127" spans="2:3" ht="15.75">
      <c r="B127" s="16"/>
    </row>
    <row r="128" spans="2:3" ht="15.75">
      <c r="B128" s="21" t="s">
        <v>296</v>
      </c>
    </row>
    <row r="129" spans="2:3" ht="15.75">
      <c r="B129" s="16"/>
    </row>
    <row r="130" spans="2:3" ht="15.75">
      <c r="B130" s="16"/>
    </row>
    <row r="131" spans="2:3" ht="15.75">
      <c r="B131" s="16"/>
    </row>
    <row r="132" spans="2:3" ht="15.75">
      <c r="B132" s="28" t="s">
        <v>295</v>
      </c>
    </row>
    <row r="133" spans="2:3" ht="15.75">
      <c r="B133" s="15" t="s">
        <v>135</v>
      </c>
    </row>
    <row r="134" spans="2:3" ht="15.75">
      <c r="B134" s="16"/>
    </row>
    <row r="135" spans="2:3" ht="15.75">
      <c r="B135" s="16" t="s">
        <v>265</v>
      </c>
      <c r="C135" s="22">
        <v>4</v>
      </c>
    </row>
    <row r="136" spans="2:3" ht="15.75">
      <c r="B136" s="16" t="s">
        <v>267</v>
      </c>
      <c r="C136" s="22">
        <v>3</v>
      </c>
    </row>
    <row r="137" spans="2:3" ht="15.75">
      <c r="B137" s="16" t="s">
        <v>176</v>
      </c>
      <c r="C137" s="22">
        <v>2</v>
      </c>
    </row>
    <row r="138" spans="2:3" ht="15.75">
      <c r="B138" s="16" t="s">
        <v>268</v>
      </c>
      <c r="C138" s="22">
        <v>1</v>
      </c>
    </row>
    <row r="139" spans="2:3" ht="15.75">
      <c r="B139" s="16" t="s">
        <v>266</v>
      </c>
      <c r="C139" s="22">
        <v>0</v>
      </c>
    </row>
    <row r="140" spans="2:3" ht="15.75">
      <c r="B140" s="16"/>
    </row>
    <row r="141" spans="2:3" ht="15.75">
      <c r="B141" s="16"/>
    </row>
    <row r="142" spans="2:3" ht="15.75">
      <c r="B142" s="21" t="s">
        <v>177</v>
      </c>
    </row>
    <row r="143" spans="2:3" ht="15.75">
      <c r="B143" s="16"/>
    </row>
    <row r="144" spans="2:3" ht="15.75">
      <c r="B144" s="16" t="s">
        <v>178</v>
      </c>
    </row>
    <row r="145" spans="2:4" ht="15.75">
      <c r="B145" s="16"/>
    </row>
    <row r="146" spans="2:4" ht="15.75">
      <c r="B146" s="28" t="s">
        <v>299</v>
      </c>
      <c r="D146" t="s">
        <v>263</v>
      </c>
    </row>
    <row r="147" spans="2:4" ht="15.75">
      <c r="B147" s="15" t="s">
        <v>264</v>
      </c>
    </row>
    <row r="148" spans="2:4" ht="15.75">
      <c r="B148" s="16"/>
    </row>
    <row r="149" spans="2:4" ht="15.75">
      <c r="B149" s="16"/>
    </row>
    <row r="150" spans="2:4" ht="15.75">
      <c r="B150" s="16" t="s">
        <v>179</v>
      </c>
      <c r="C150" s="22">
        <v>4</v>
      </c>
    </row>
    <row r="151" spans="2:4" ht="15.75">
      <c r="B151" s="16" t="s">
        <v>180</v>
      </c>
      <c r="C151" s="22">
        <v>3</v>
      </c>
    </row>
    <row r="152" spans="2:4" ht="15.75">
      <c r="B152" s="16" t="s">
        <v>181</v>
      </c>
      <c r="C152" s="22">
        <v>2</v>
      </c>
    </row>
    <row r="153" spans="2:4" ht="15.75">
      <c r="B153" s="16" t="s">
        <v>182</v>
      </c>
      <c r="C153" s="22">
        <v>1</v>
      </c>
    </row>
    <row r="154" spans="2:4" ht="15.75">
      <c r="B154" s="16" t="s">
        <v>183</v>
      </c>
      <c r="C154" s="22">
        <v>0</v>
      </c>
    </row>
    <row r="155" spans="2:4" ht="15.75">
      <c r="B155" s="16"/>
    </row>
    <row r="156" spans="2:4" ht="15.75">
      <c r="B156" s="16"/>
    </row>
    <row r="157" spans="2:4" ht="15.75">
      <c r="B157" s="16" t="s">
        <v>258</v>
      </c>
    </row>
    <row r="158" spans="2:4" ht="15.75">
      <c r="B158" s="16"/>
    </row>
    <row r="159" spans="2:4" ht="15.75">
      <c r="B159" s="16" t="s">
        <v>259</v>
      </c>
      <c r="D159" t="s">
        <v>260</v>
      </c>
    </row>
    <row r="160" spans="2:4" ht="15.75">
      <c r="B160" s="16"/>
      <c r="D160" t="s">
        <v>261</v>
      </c>
    </row>
    <row r="161" spans="2:3" ht="15.75">
      <c r="B161" s="28" t="s">
        <v>184</v>
      </c>
    </row>
    <row r="162" spans="2:3" ht="15.75">
      <c r="B162" s="15" t="s">
        <v>135</v>
      </c>
    </row>
    <row r="163" spans="2:3" ht="15.75">
      <c r="B163" s="16"/>
    </row>
    <row r="164" spans="2:3" ht="15.75">
      <c r="B164" s="16"/>
    </row>
    <row r="165" spans="2:3" ht="15.75">
      <c r="B165" s="16" t="s">
        <v>185</v>
      </c>
      <c r="C165" s="22">
        <v>4</v>
      </c>
    </row>
    <row r="166" spans="2:3" ht="15.75">
      <c r="B166" s="16" t="s">
        <v>186</v>
      </c>
      <c r="C166" s="22">
        <v>3</v>
      </c>
    </row>
    <row r="167" spans="2:3" ht="15.75">
      <c r="B167" s="16" t="s">
        <v>187</v>
      </c>
      <c r="C167" s="22">
        <v>2</v>
      </c>
    </row>
    <row r="168" spans="2:3" ht="15.75">
      <c r="B168" s="16" t="s">
        <v>188</v>
      </c>
      <c r="C168" s="22">
        <v>1</v>
      </c>
    </row>
    <row r="169" spans="2:3" ht="15.75">
      <c r="B169" s="16" t="s">
        <v>189</v>
      </c>
      <c r="C169" s="22">
        <v>0</v>
      </c>
    </row>
    <row r="170" spans="2:3" ht="15.75">
      <c r="B170" s="16"/>
    </row>
    <row r="171" spans="2:3" ht="15.75">
      <c r="B171" s="16"/>
    </row>
    <row r="172" spans="2:3" ht="15.75">
      <c r="B172" s="16" t="s">
        <v>190</v>
      </c>
    </row>
    <row r="173" spans="2:3" ht="15.75">
      <c r="B173" s="16"/>
    </row>
    <row r="174" spans="2:3" ht="15.75">
      <c r="B174" s="16" t="s">
        <v>191</v>
      </c>
    </row>
    <row r="175" spans="2:3" ht="15.75">
      <c r="B175" s="16"/>
    </row>
    <row r="176" spans="2:3" ht="15.75">
      <c r="B176" s="28" t="s">
        <v>192</v>
      </c>
    </row>
    <row r="177" spans="2:3" ht="15.75">
      <c r="B177" s="15" t="s">
        <v>135</v>
      </c>
    </row>
    <row r="178" spans="2:3" ht="15.75">
      <c r="B178" s="16"/>
    </row>
    <row r="179" spans="2:3" ht="15.75">
      <c r="B179" s="16" t="s">
        <v>193</v>
      </c>
      <c r="C179" s="22">
        <v>4</v>
      </c>
    </row>
    <row r="180" spans="2:3" ht="15.75">
      <c r="B180" s="16" t="s">
        <v>194</v>
      </c>
      <c r="C180" s="22">
        <v>3</v>
      </c>
    </row>
    <row r="181" spans="2:3" ht="15.75">
      <c r="B181" s="16" t="s">
        <v>195</v>
      </c>
      <c r="C181" s="22">
        <v>2</v>
      </c>
    </row>
    <row r="182" spans="2:3" ht="15.75">
      <c r="B182" s="16" t="s">
        <v>196</v>
      </c>
      <c r="C182" s="22">
        <v>1</v>
      </c>
    </row>
    <row r="183" spans="2:3" ht="15.75">
      <c r="B183" s="16" t="s">
        <v>197</v>
      </c>
      <c r="C183" s="22">
        <v>0</v>
      </c>
    </row>
    <row r="184" spans="2:3" ht="15.75">
      <c r="B184" s="16"/>
    </row>
    <row r="185" spans="2:3" ht="15.75">
      <c r="B185" s="16"/>
    </row>
    <row r="186" spans="2:3" ht="15.75">
      <c r="B186" s="16"/>
    </row>
    <row r="187" spans="2:3" ht="15.75">
      <c r="B187" s="16"/>
    </row>
    <row r="188" spans="2:3" ht="15.75">
      <c r="B188" s="21" t="s">
        <v>300</v>
      </c>
    </row>
    <row r="189" spans="2:3" ht="15.75">
      <c r="B189" s="16"/>
    </row>
    <row r="190" spans="2:3" ht="15.75">
      <c r="B190" s="21" t="s">
        <v>262</v>
      </c>
    </row>
    <row r="191" spans="2:3" ht="15.75">
      <c r="B191" s="16"/>
    </row>
    <row r="192" spans="2:3" ht="15.75">
      <c r="B192" s="16" t="s">
        <v>198</v>
      </c>
    </row>
    <row r="193" spans="2:3" ht="15.75">
      <c r="B193" s="16"/>
    </row>
    <row r="194" spans="2:3" ht="15.75">
      <c r="B194" s="28" t="s">
        <v>199</v>
      </c>
    </row>
    <row r="195" spans="2:3" ht="15.75">
      <c r="B195" s="15" t="s">
        <v>200</v>
      </c>
    </row>
    <row r="196" spans="2:3" ht="15.75">
      <c r="B196" s="16"/>
    </row>
    <row r="197" spans="2:3" ht="15.75">
      <c r="B197" s="16" t="s">
        <v>273</v>
      </c>
      <c r="C197" s="22">
        <v>4</v>
      </c>
    </row>
    <row r="198" spans="2:3" ht="15.75">
      <c r="B198" s="16" t="s">
        <v>272</v>
      </c>
      <c r="C198" s="22">
        <v>3</v>
      </c>
    </row>
    <row r="199" spans="2:3" ht="15.75">
      <c r="B199" s="16" t="s">
        <v>271</v>
      </c>
      <c r="C199" s="22">
        <v>2</v>
      </c>
    </row>
    <row r="200" spans="2:3" ht="15.75">
      <c r="B200" s="16" t="s">
        <v>269</v>
      </c>
      <c r="C200" s="22">
        <v>1</v>
      </c>
    </row>
    <row r="201" spans="2:3" ht="15.75">
      <c r="B201" s="16" t="s">
        <v>270</v>
      </c>
      <c r="C201" s="22">
        <v>0</v>
      </c>
    </row>
    <row r="202" spans="2:3" ht="15.75">
      <c r="B202" s="16"/>
    </row>
    <row r="203" spans="2:3" ht="15.75">
      <c r="B203" s="21" t="s">
        <v>201</v>
      </c>
    </row>
    <row r="204" spans="2:3" ht="15.75">
      <c r="B204" s="16"/>
    </row>
    <row r="205" spans="2:3" ht="15.75">
      <c r="B205" s="16" t="s">
        <v>202</v>
      </c>
    </row>
    <row r="206" spans="2:3" ht="15.75">
      <c r="B206" s="16" t="s">
        <v>203</v>
      </c>
    </row>
    <row r="207" spans="2:3" ht="15.75">
      <c r="B207" s="16"/>
    </row>
    <row r="208" spans="2:3" ht="15.75">
      <c r="B208" s="15" t="s">
        <v>204</v>
      </c>
    </row>
    <row r="209" spans="2:3" ht="15.75">
      <c r="B209" s="28" t="s">
        <v>205</v>
      </c>
    </row>
    <row r="210" spans="2:3" ht="15.75">
      <c r="B210" s="15" t="s">
        <v>206</v>
      </c>
    </row>
    <row r="211" spans="2:3" ht="15.75">
      <c r="B211" s="16"/>
    </row>
    <row r="212" spans="2:3" ht="15.75">
      <c r="B212" s="16" t="s">
        <v>207</v>
      </c>
      <c r="C212" s="22">
        <v>4</v>
      </c>
    </row>
    <row r="213" spans="2:3" ht="15.75">
      <c r="B213" s="16" t="s">
        <v>208</v>
      </c>
      <c r="C213" s="22">
        <v>3</v>
      </c>
    </row>
    <row r="214" spans="2:3" ht="15.75">
      <c r="B214" s="16" t="s">
        <v>209</v>
      </c>
      <c r="C214" s="22">
        <v>2</v>
      </c>
    </row>
    <row r="215" spans="2:3" ht="15.75">
      <c r="B215" s="16" t="s">
        <v>210</v>
      </c>
      <c r="C215" s="22">
        <v>1</v>
      </c>
    </row>
    <row r="216" spans="2:3" ht="15.75">
      <c r="B216" s="16" t="s">
        <v>211</v>
      </c>
      <c r="C216" s="22">
        <v>0</v>
      </c>
    </row>
    <row r="217" spans="2:3" ht="15.75">
      <c r="B217" s="16"/>
    </row>
    <row r="218" spans="2:3" ht="15.75">
      <c r="B218" s="16" t="s">
        <v>212</v>
      </c>
    </row>
    <row r="219" spans="2:3" ht="15.75">
      <c r="B219" s="16"/>
    </row>
    <row r="220" spans="2:3" ht="15.75">
      <c r="B220" s="16" t="s">
        <v>213</v>
      </c>
    </row>
    <row r="221" spans="2:3" ht="15.75">
      <c r="B221" s="16"/>
    </row>
    <row r="222" spans="2:3" ht="15.75">
      <c r="B222" s="16"/>
    </row>
    <row r="223" spans="2:3" ht="15.75">
      <c r="B223" s="28" t="s">
        <v>214</v>
      </c>
    </row>
    <row r="224" spans="2:3" ht="15.75">
      <c r="B224" s="15" t="s">
        <v>215</v>
      </c>
    </row>
    <row r="225" spans="2:4" ht="15.75">
      <c r="B225" s="16"/>
    </row>
    <row r="226" spans="2:4" ht="15.75">
      <c r="B226" s="16" t="s">
        <v>216</v>
      </c>
      <c r="C226" s="22">
        <v>4</v>
      </c>
    </row>
    <row r="227" spans="2:4" ht="15.75">
      <c r="B227" s="16" t="s">
        <v>217</v>
      </c>
      <c r="C227" s="22">
        <v>3</v>
      </c>
    </row>
    <row r="228" spans="2:4" ht="15.75">
      <c r="B228" s="16" t="s">
        <v>218</v>
      </c>
      <c r="C228" s="22">
        <v>2</v>
      </c>
    </row>
    <row r="229" spans="2:4" ht="15.75">
      <c r="B229" s="16" t="s">
        <v>219</v>
      </c>
      <c r="C229" s="22">
        <v>1</v>
      </c>
    </row>
    <row r="230" spans="2:4" ht="15.75">
      <c r="B230" s="16" t="s">
        <v>220</v>
      </c>
      <c r="C230" s="22">
        <v>0</v>
      </c>
    </row>
    <row r="231" spans="2:4" ht="15.75">
      <c r="B231" s="16"/>
    </row>
    <row r="232" spans="2:4" ht="15.75">
      <c r="B232" s="16"/>
    </row>
    <row r="233" spans="2:4" ht="15.75">
      <c r="B233" s="21" t="s">
        <v>221</v>
      </c>
    </row>
    <row r="234" spans="2:4" ht="15.75">
      <c r="B234" s="16"/>
    </row>
    <row r="235" spans="2:4" ht="15.75">
      <c r="B235" s="16" t="s">
        <v>222</v>
      </c>
    </row>
    <row r="236" spans="2:4" ht="15.75">
      <c r="B236" s="16"/>
    </row>
    <row r="237" spans="2:4" ht="15.75">
      <c r="B237" s="16" t="s">
        <v>223</v>
      </c>
    </row>
    <row r="238" spans="2:4" ht="15.75">
      <c r="B238" s="16"/>
    </row>
    <row r="239" spans="2:4" ht="15.75">
      <c r="B239" s="28" t="s">
        <v>280</v>
      </c>
      <c r="D239">
        <f>150000/1000000</f>
        <v>0.15</v>
      </c>
    </row>
    <row r="240" spans="2:4" ht="15.75">
      <c r="B240" s="15" t="s">
        <v>224</v>
      </c>
    </row>
    <row r="241" spans="2:3" ht="15.75">
      <c r="B241" s="16"/>
    </row>
    <row r="242" spans="2:3" ht="15.75">
      <c r="B242" s="16" t="s">
        <v>274</v>
      </c>
      <c r="C242" s="22">
        <v>4</v>
      </c>
    </row>
    <row r="243" spans="2:3" ht="15.75">
      <c r="B243" s="16" t="s">
        <v>275</v>
      </c>
      <c r="C243" s="22">
        <v>3</v>
      </c>
    </row>
    <row r="244" spans="2:3" ht="15.75">
      <c r="B244" s="16" t="s">
        <v>276</v>
      </c>
      <c r="C244" s="22">
        <v>2</v>
      </c>
    </row>
    <row r="245" spans="2:3" ht="15.75">
      <c r="B245" s="16" t="s">
        <v>277</v>
      </c>
      <c r="C245" s="22">
        <v>1</v>
      </c>
    </row>
    <row r="246" spans="2:3" ht="15.75">
      <c r="B246" s="16" t="s">
        <v>278</v>
      </c>
      <c r="C246" s="22">
        <v>0</v>
      </c>
    </row>
    <row r="247" spans="2:3" ht="15.75">
      <c r="B247" s="16"/>
    </row>
    <row r="248" spans="2:3" ht="15.75">
      <c r="B248" s="16"/>
    </row>
    <row r="249" spans="2:3" ht="15.75">
      <c r="B249" s="16" t="s">
        <v>225</v>
      </c>
    </row>
    <row r="250" spans="2:3" ht="15.75">
      <c r="B250" s="16"/>
    </row>
    <row r="251" spans="2:3" ht="15.75">
      <c r="B251" s="28" t="s">
        <v>279</v>
      </c>
    </row>
    <row r="252" spans="2:3" ht="15.75">
      <c r="B252" s="15" t="s">
        <v>226</v>
      </c>
    </row>
    <row r="253" spans="2:3" ht="15.75">
      <c r="B253" s="16"/>
    </row>
    <row r="254" spans="2:3" ht="15.75">
      <c r="B254" s="16" t="s">
        <v>227</v>
      </c>
      <c r="C254" s="22">
        <v>4</v>
      </c>
    </row>
    <row r="255" spans="2:3" ht="15.75">
      <c r="B255" s="16" t="s">
        <v>228</v>
      </c>
      <c r="C255" s="22">
        <v>3</v>
      </c>
    </row>
    <row r="256" spans="2:3" ht="15.75">
      <c r="B256" s="16" t="s">
        <v>229</v>
      </c>
      <c r="C256" s="22">
        <v>2</v>
      </c>
    </row>
    <row r="257" spans="2:3" ht="15.75">
      <c r="B257" s="16" t="s">
        <v>230</v>
      </c>
      <c r="C257" s="22">
        <v>1</v>
      </c>
    </row>
    <row r="258" spans="2:3" ht="15.75">
      <c r="B258" s="16" t="s">
        <v>231</v>
      </c>
      <c r="C258" s="22">
        <v>0</v>
      </c>
    </row>
    <row r="259" spans="2:3" ht="15.75">
      <c r="B259" s="16"/>
    </row>
    <row r="260" spans="2:3" ht="15.75">
      <c r="B260" s="16"/>
    </row>
    <row r="261" spans="2:3" ht="15.75">
      <c r="B261" s="16"/>
    </row>
    <row r="262" spans="2:3" ht="15.75">
      <c r="B262" s="16" t="s">
        <v>301</v>
      </c>
    </row>
    <row r="263" spans="2:3" ht="15.75">
      <c r="B263" s="16"/>
    </row>
    <row r="264" spans="2:3" ht="15.75">
      <c r="B264" s="16" t="s">
        <v>232</v>
      </c>
    </row>
    <row r="265" spans="2:3" ht="15.75">
      <c r="B265" s="16" t="s">
        <v>233</v>
      </c>
    </row>
    <row r="266" spans="2:3" ht="15.75">
      <c r="B266" s="16"/>
    </row>
    <row r="267" spans="2:3" ht="15.75">
      <c r="B267" s="28" t="s">
        <v>234</v>
      </c>
    </row>
    <row r="268" spans="2:3" ht="15.75">
      <c r="B268" s="15" t="s">
        <v>235</v>
      </c>
    </row>
    <row r="269" spans="2:3" ht="15.75">
      <c r="B269" s="16"/>
    </row>
    <row r="270" spans="2:3" ht="15.75">
      <c r="B270" s="16" t="s">
        <v>282</v>
      </c>
      <c r="C270" s="22">
        <v>4</v>
      </c>
    </row>
    <row r="271" spans="2:3" ht="15.75">
      <c r="B271" s="16" t="s">
        <v>283</v>
      </c>
      <c r="C271" s="22">
        <v>2</v>
      </c>
    </row>
    <row r="272" spans="2:3" ht="15.75">
      <c r="B272" s="16" t="s">
        <v>284</v>
      </c>
      <c r="C272" s="22">
        <v>1</v>
      </c>
    </row>
    <row r="273" spans="2:3" ht="15.75">
      <c r="B273" s="16" t="s">
        <v>285</v>
      </c>
      <c r="C273" s="22">
        <v>0</v>
      </c>
    </row>
    <row r="274" spans="2:3" ht="15.75">
      <c r="B274" s="16"/>
    </row>
    <row r="275" spans="2:3" ht="15.75">
      <c r="B275" s="16"/>
    </row>
    <row r="276" spans="2:3" ht="15.75">
      <c r="B276" s="16"/>
    </row>
    <row r="277" spans="2:3" ht="15.75">
      <c r="B277" s="16"/>
    </row>
    <row r="278" spans="2:3" ht="15.75">
      <c r="B278" s="28" t="s">
        <v>236</v>
      </c>
    </row>
    <row r="279" spans="2:3" ht="15.75">
      <c r="B279" s="15" t="s">
        <v>237</v>
      </c>
    </row>
    <row r="280" spans="2:3" ht="15.75">
      <c r="B280" s="16"/>
    </row>
    <row r="281" spans="2:3" ht="15.75">
      <c r="B281" s="16" t="s">
        <v>238</v>
      </c>
    </row>
    <row r="282" spans="2:3" ht="15.75">
      <c r="B282" s="16" t="s">
        <v>239</v>
      </c>
    </row>
    <row r="283" spans="2:3" ht="15.75">
      <c r="B283" s="16" t="s">
        <v>240</v>
      </c>
    </row>
    <row r="284" spans="2:3" ht="15.75">
      <c r="B284" s="16" t="s">
        <v>241</v>
      </c>
    </row>
    <row r="285" spans="2:3" ht="15.75">
      <c r="B285" s="16" t="s">
        <v>242</v>
      </c>
    </row>
    <row r="286" spans="2:3" ht="15.75">
      <c r="B286" s="16"/>
    </row>
    <row r="287" spans="2:3" ht="15.75">
      <c r="B287" s="16"/>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Instrument</vt:lpstr>
      <vt:lpstr>Fin'l Info</vt:lpstr>
      <vt:lpstr>Rating Form</vt:lpstr>
      <vt:lpstr>PISO indicators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DepEdServer</cp:lastModifiedBy>
  <cp:lastPrinted>2013-03-19T01:07:34Z</cp:lastPrinted>
  <dcterms:created xsi:type="dcterms:W3CDTF">2011-10-17T09:00:45Z</dcterms:created>
  <dcterms:modified xsi:type="dcterms:W3CDTF">2014-04-09T19:30:22Z</dcterms:modified>
</cp:coreProperties>
</file>